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334"/>
  <workbookPr/>
  <mc:AlternateContent xmlns:mc="http://schemas.openxmlformats.org/markup-compatibility/2006">
    <mc:Choice Requires="x15">
      <x15ac:absPath xmlns:x15ac="http://schemas.microsoft.com/office/spreadsheetml/2010/11/ac" url="C:\JP TECHATRONICS 2022-2023\2025-2026\Quotation\"/>
    </mc:Choice>
  </mc:AlternateContent>
  <xr:revisionPtr revIDLastSave="0" documentId="13_ncr:1_{35D9E738-6E8A-455C-A7B0-F8BB84022334}" xr6:coauthVersionLast="47" xr6:coauthVersionMax="47" xr10:uidLastSave="{00000000-0000-0000-0000-000000000000}"/>
  <bookViews>
    <workbookView xWindow="-110" yWindow="-110" windowWidth="19420" windowHeight="10420" firstSheet="5" activeTab="7" xr2:uid="{00000000-000D-0000-FFFF-FFFF00000000}"/>
  </bookViews>
  <sheets>
    <sheet name="Gera Imperium Green101 stanley" sheetId="1" r:id="rId1"/>
    <sheet name="Gera Imperium Green101 JP" sheetId="2" r:id="rId2"/>
    <sheet name="Ritesh Chodankar 102" sheetId="3" r:id="rId3"/>
    <sheet name="Ritesh Chodankar 103" sheetId="5" r:id="rId4"/>
    <sheet name="Urvashi 201" sheetId="6" r:id="rId5"/>
    <sheet name="Kara Homes 202" sheetId="7" r:id="rId6"/>
    <sheet name="DTL 203" sheetId="8" r:id="rId7"/>
    <sheet name="Gomeco Housing co.sco. 204" sheetId="9" r:id="rId8"/>
    <sheet name="Gera's Imperium Green" sheetId="10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5" i="9" l="1"/>
  <c r="E14" i="9"/>
  <c r="E13" i="9"/>
  <c r="E7" i="10"/>
  <c r="E6" i="10"/>
  <c r="E5" i="10"/>
  <c r="E3" i="10"/>
  <c r="E2" i="10"/>
  <c r="E4" i="9"/>
  <c r="E5" i="9"/>
  <c r="E6" i="9"/>
  <c r="E7" i="9"/>
  <c r="E8" i="9"/>
  <c r="E3" i="9"/>
  <c r="I60" i="8"/>
  <c r="I51" i="8"/>
  <c r="I59" i="8"/>
  <c r="I58" i="8"/>
  <c r="I50" i="8"/>
  <c r="I49" i="8"/>
  <c r="E9" i="9" l="1"/>
  <c r="E8" i="10"/>
  <c r="E31" i="8"/>
  <c r="E32" i="8"/>
  <c r="E33" i="8"/>
  <c r="E35" i="8"/>
  <c r="E36" i="8"/>
  <c r="E37" i="8"/>
  <c r="E19" i="8"/>
  <c r="E20" i="8"/>
  <c r="E21" i="8"/>
  <c r="E6" i="8"/>
  <c r="E30" i="8" l="1"/>
  <c r="E38" i="8" s="1"/>
  <c r="E18" i="8"/>
  <c r="E17" i="8"/>
  <c r="E16" i="8"/>
  <c r="E22" i="8" s="1"/>
  <c r="E5" i="8"/>
  <c r="E4" i="8"/>
  <c r="E3" i="8"/>
  <c r="E7" i="8" s="1"/>
  <c r="E30" i="7"/>
  <c r="E29" i="7"/>
  <c r="E28" i="7"/>
  <c r="E27" i="7"/>
  <c r="E26" i="7"/>
  <c r="E25" i="7"/>
  <c r="E24" i="7"/>
  <c r="E11" i="7"/>
  <c r="E10" i="7"/>
  <c r="E9" i="7"/>
  <c r="E8" i="7"/>
  <c r="E7" i="7"/>
  <c r="E6" i="7"/>
  <c r="E5" i="7"/>
  <c r="E4" i="7"/>
  <c r="I44" i="6"/>
  <c r="I43" i="6"/>
  <c r="I42" i="6"/>
  <c r="I38" i="6"/>
  <c r="I37" i="6"/>
  <c r="I36" i="6"/>
  <c r="I35" i="6"/>
  <c r="I34" i="6"/>
  <c r="I28" i="6"/>
  <c r="I27" i="6"/>
  <c r="I26" i="6"/>
  <c r="I22" i="6"/>
  <c r="I21" i="6"/>
  <c r="I20" i="6"/>
  <c r="I19" i="6"/>
  <c r="I18" i="6"/>
  <c r="E10" i="6"/>
  <c r="E9" i="6"/>
  <c r="E8" i="6"/>
  <c r="E7" i="6"/>
  <c r="E6" i="6"/>
  <c r="E5" i="6"/>
  <c r="E4" i="6"/>
  <c r="E3" i="6"/>
  <c r="E2" i="6"/>
  <c r="H36" i="5"/>
  <c r="H34" i="5"/>
  <c r="H32" i="5"/>
  <c r="H30" i="5"/>
  <c r="H29" i="5"/>
  <c r="H27" i="5"/>
  <c r="H26" i="5"/>
  <c r="H22" i="5"/>
  <c r="H21" i="5"/>
  <c r="H20" i="5"/>
  <c r="H18" i="5"/>
  <c r="H17" i="5"/>
  <c r="H14" i="5"/>
  <c r="H12" i="5"/>
  <c r="H10" i="5"/>
  <c r="H4" i="5"/>
  <c r="F19" i="2"/>
  <c r="F18" i="2"/>
  <c r="F17" i="2"/>
  <c r="F16" i="2"/>
  <c r="F15" i="2"/>
  <c r="F14" i="2"/>
  <c r="F13" i="2"/>
  <c r="F12" i="2"/>
  <c r="F11" i="2"/>
  <c r="F10" i="2"/>
  <c r="F9" i="2"/>
  <c r="F8" i="2"/>
  <c r="F7" i="2"/>
  <c r="F6" i="2"/>
  <c r="F5" i="2"/>
  <c r="F4" i="2"/>
  <c r="F3" i="2"/>
  <c r="F19" i="1"/>
  <c r="F18" i="1"/>
  <c r="F17" i="1"/>
  <c r="F16" i="1"/>
  <c r="F15" i="1"/>
  <c r="F14" i="1"/>
  <c r="F13" i="1"/>
  <c r="F12" i="1"/>
  <c r="F11" i="1"/>
  <c r="F10" i="1"/>
  <c r="F9" i="1"/>
  <c r="F8" i="1"/>
  <c r="F7" i="1"/>
  <c r="F6" i="1"/>
  <c r="F5" i="1"/>
  <c r="F4" i="1"/>
  <c r="F3" i="1"/>
  <c r="E9" i="8" l="1"/>
  <c r="E24" i="8"/>
</calcChain>
</file>

<file path=xl/sharedStrings.xml><?xml version="1.0" encoding="utf-8"?>
<sst xmlns="http://schemas.openxmlformats.org/spreadsheetml/2006/main" count="474" uniqueCount="258">
  <si>
    <t>Purchase Invoice No. : 101</t>
  </si>
  <si>
    <t>Date: 11/4/2025</t>
  </si>
  <si>
    <t>Sr. No.</t>
  </si>
  <si>
    <t>Bill of Material for CCTV</t>
  </si>
  <si>
    <t>Quantity</t>
  </si>
  <si>
    <t>Units</t>
  </si>
  <si>
    <t>Rates</t>
  </si>
  <si>
    <t>Amount</t>
  </si>
  <si>
    <t>Make</t>
  </si>
  <si>
    <t>32-channel Network Video Recorder as per Specification</t>
  </si>
  <si>
    <t>Nos.</t>
  </si>
  <si>
    <t>Honeywell</t>
  </si>
  <si>
    <t xml:space="preserve"> IP Based Dome vandal proof Camera as per Specification</t>
  </si>
  <si>
    <t xml:space="preserve"> IP Based indoor bullet vandal proof Camera as per Specification</t>
  </si>
  <si>
    <t xml:space="preserve">6 TB Surveillance Hard Disk (Recording @1080, 25 FPS, 2048 Kbps Bit Rate) </t>
  </si>
  <si>
    <t>Lot.</t>
  </si>
  <si>
    <t>WD/ Seagate</t>
  </si>
  <si>
    <t>8 Port PoE (10/100/1000) Switch</t>
  </si>
  <si>
    <t>No.</t>
  </si>
  <si>
    <t>Std</t>
  </si>
  <si>
    <t>16 Port PoE (10/100/1000) switch</t>
  </si>
  <si>
    <t>Outdoor Boxes</t>
  </si>
  <si>
    <t>Indoor Boxes</t>
  </si>
  <si>
    <t xml:space="preserve"> D-Link Cat 6 Outdoor Cables, 305 Mts (Armoured) max length to be limited to 70 meters for each camera</t>
  </si>
  <si>
    <t>D-Link or Similar</t>
  </si>
  <si>
    <t>4U Rack D-Link</t>
  </si>
  <si>
    <t xml:space="preserve"> Artis Ups 600 VA</t>
  </si>
  <si>
    <t>Artis by Powersafe</t>
  </si>
  <si>
    <t>Wbox 2 mtr HDMI Cables</t>
  </si>
  <si>
    <t>PVC Pipes</t>
  </si>
  <si>
    <t>Mtrs.</t>
  </si>
  <si>
    <t xml:space="preserve"> D-Link RJ45</t>
  </si>
  <si>
    <t>Laying of Cables</t>
  </si>
  <si>
    <t>Installation</t>
  </si>
  <si>
    <t>TOTAL</t>
  </si>
  <si>
    <t>GST @18% EXTRA</t>
  </si>
  <si>
    <t>Purchase Invoice No. : 102</t>
  </si>
  <si>
    <t>please refer excel file of ritesh chodankar 102 in quotation</t>
  </si>
  <si>
    <t>Control4 Automation BOM</t>
  </si>
  <si>
    <t>Feature</t>
  </si>
  <si>
    <t>Location</t>
  </si>
  <si>
    <t>Description</t>
  </si>
  <si>
    <t>Part Number</t>
  </si>
  <si>
    <t xml:space="preserve"> QTY</t>
  </si>
  <si>
    <t>Control</t>
  </si>
  <si>
    <t>Price/Unit</t>
  </si>
  <si>
    <t>Total Price</t>
  </si>
  <si>
    <t>Controller</t>
  </si>
  <si>
    <t xml:space="preserve">Automation Controller </t>
  </si>
  <si>
    <t>Server Room</t>
  </si>
  <si>
    <r>
      <rPr>
        <b/>
        <sz val="10"/>
        <color theme="1"/>
        <rFont val="Calibri"/>
        <family val="2"/>
        <scheme val="minor"/>
      </rPr>
      <t xml:space="preserve">Control4® CORE 5 Controller </t>
    </r>
    <r>
      <rPr>
        <sz val="10"/>
        <color theme="1"/>
        <rFont val="Calibri"/>
        <family val="2"/>
        <scheme val="minor"/>
      </rPr>
      <t xml:space="preserve">
Support upto 50 iOS &amp; Android devices, Bulit in OvrC.                                                                                                                                                                                                                                                                                                                                                                                                                                                                                                                                                                                                                            Music service: Pandora,Napster,Spofity,TuneIn,TIDAL,Deezer,SiriusXM,Soundmachine,Iheartradio,Amazon Music,Radio,com,Qobuz. Airplay-enabled. 
Audio out - 7 ,HDMI Stero Analog &amp; Digital coax                                                                                                                     IR out - 8 , 5V 27ma max output,                                                                                                                                           Serial out-4 (shared with IR Out 1,2 &amp; 2 DB9)                                                                                                                     Contacts - 4x:30VDC input, 12VDC 125ma Max output                                                                                         Relays - 4x: AC:36V,2A max across relay: DC:24V,2A max across relay
</t>
    </r>
  </si>
  <si>
    <t>C4-CORE5</t>
  </si>
  <si>
    <t>IP</t>
  </si>
  <si>
    <t>Networking</t>
  </si>
  <si>
    <t>Router</t>
  </si>
  <si>
    <t>Araknis Networks® 110 Series Single-WAN Gigabit VPN Router with Wi-Fi + International PSU Clips</t>
  </si>
  <si>
    <t>AN-KIT-110WRT-INTL</t>
  </si>
  <si>
    <t>Switch</t>
  </si>
  <si>
    <t>Araknis Networks® 210 Series Websmart Gigabit Switch with Partial PoE+ | 24 + 2 Rear Ports</t>
  </si>
  <si>
    <t>AN-210-SW-R-24-POE</t>
  </si>
  <si>
    <t>Access Point</t>
  </si>
  <si>
    <t>Araknis Networks® 520 Series Wi-Fi 6 Indoor Wireless Access Point</t>
  </si>
  <si>
    <t>AN-520-AP-I-1</t>
  </si>
  <si>
    <t xml:space="preserve"> Dali Lighting</t>
  </si>
  <si>
    <t>DB BOX</t>
  </si>
  <si>
    <t>2CH Dali Gateway Support 128 Dali Drivers</t>
  </si>
  <si>
    <t>Creative Lighting Ethernet DALI 2-Channel Gateway</t>
  </si>
  <si>
    <t>CRE-EDIDIO-10-2D</t>
  </si>
  <si>
    <t>Dali lIne Power Supply</t>
  </si>
  <si>
    <t>Dali Line Power Supply</t>
  </si>
  <si>
    <t>CRE-UBI-V2-PWR</t>
  </si>
  <si>
    <t>You can use 3rd party standard dali line power supply also</t>
  </si>
  <si>
    <t>Dali Gateway Power Supply</t>
  </si>
  <si>
    <t>Mean Well DIN Rail 60 Watt 24V Power Supply</t>
  </si>
  <si>
    <t>HDR-60-24</t>
  </si>
  <si>
    <t xml:space="preserve"> Relays</t>
  </si>
  <si>
    <t>8CH-Relay-On/Off &amp; Curtain</t>
  </si>
  <si>
    <t>DB-Box</t>
  </si>
  <si>
    <t>Control4® DIN-Rail 8-Channel Relay V2</t>
  </si>
  <si>
    <t>C4-DIN-8RELSW-E</t>
  </si>
  <si>
    <t>DB Box</t>
  </si>
  <si>
    <t>16CH-Relay-On/Off &amp; Curtain</t>
  </si>
  <si>
    <t>Apex-16CH Multifunction Relay</t>
  </si>
  <si>
    <t>APX-16RL</t>
  </si>
  <si>
    <t>Alternative Option For C4-DIN-8RELSW-E</t>
  </si>
  <si>
    <t>Wired Keypad Backend Accessories</t>
  </si>
  <si>
    <t>Keypad Gateway</t>
  </si>
  <si>
    <t>Control4® Bus Ethernet Gateway V2</t>
  </si>
  <si>
    <t>C4-DIN-BEG-V2</t>
  </si>
  <si>
    <t>Keypad Power Supply</t>
  </si>
  <si>
    <t>Control4® 48V Bus Power Supply</t>
  </si>
  <si>
    <t>C4-DIN-BPS48</t>
  </si>
  <si>
    <t>Wired Keypads</t>
  </si>
  <si>
    <t>Keypad</t>
  </si>
  <si>
    <t>Control4® Square Wired Configurable Keypad V2</t>
  </si>
  <si>
    <t>C4-SKCB2-N</t>
  </si>
  <si>
    <t>Wired</t>
  </si>
  <si>
    <t>Color Kit</t>
  </si>
  <si>
    <t>Control4® Color Kit, Contemporary, Square Keypad Buttons (Midnight Black)</t>
  </si>
  <si>
    <t>C4-CKSK-C-MB</t>
  </si>
  <si>
    <t>Faceplate</t>
  </si>
  <si>
    <t>Control4® Square Single Faceplate, Contemporary (Midnight Black)</t>
  </si>
  <si>
    <t>C4-SFP1-C-AU</t>
  </si>
  <si>
    <t>AC/VRF</t>
  </si>
  <si>
    <r>
      <rPr>
        <sz val="10"/>
        <color theme="1"/>
        <rFont val="Calibri"/>
        <family val="2"/>
        <scheme val="minor"/>
      </rPr>
      <t xml:space="preserve">Intesis multi-brand AC interface with KNX, IP, Modbus, BACnet support - SMALL 
</t>
    </r>
    <r>
      <rPr>
        <b/>
        <sz val="10"/>
        <color theme="1"/>
        <rFont val="Calibri"/>
        <family val="2"/>
        <scheme val="minor"/>
      </rPr>
      <t>No. of Indoor Unit- 16</t>
    </r>
    <r>
      <rPr>
        <sz val="10"/>
        <color theme="1"/>
        <rFont val="Calibri"/>
        <family val="2"/>
        <scheme val="minor"/>
      </rPr>
      <t xml:space="preserve">
Supported Brands- Daikin, Midea, Voltas, Samsung, Hitachi, Panasonic, LG, Fujitsu, O-General.Mitsubishi units requires CRC unit from the Mitsubishi company (Not in Our Scope)</t>
    </r>
  </si>
  <si>
    <t>Intesis</t>
  </si>
  <si>
    <t>Room Controller + Intercom</t>
  </si>
  <si>
    <t>Touch Screen</t>
  </si>
  <si>
    <t>Control4® T4 Series 10” In-Wall Touchscreen POE (Black)</t>
  </si>
  <si>
    <t>C4-T4IW10-BL</t>
  </si>
  <si>
    <t>Touch Screen Back Box</t>
  </si>
  <si>
    <t>Control4® New Construction In-Wall Touchscreen Back Box (Metal)</t>
  </si>
  <si>
    <t>C4-NWB57C-M</t>
  </si>
  <si>
    <t>Video Door Bell</t>
  </si>
  <si>
    <t>Outdoor Video Door Phone</t>
  </si>
  <si>
    <t>Control4® Chime Video Doorbell, PoE (Black)</t>
  </si>
  <si>
    <t>C4-VDB-E-BL</t>
  </si>
  <si>
    <t>VDP-BackBox</t>
  </si>
  <si>
    <t>Control4® Chime Video Doorbell Junction Box</t>
  </si>
  <si>
    <t>C4-VDB-JBOX</t>
  </si>
  <si>
    <t>FAN</t>
  </si>
  <si>
    <t>230V-Fan</t>
  </si>
  <si>
    <t xml:space="preserve">1 Gang T-Mesh 4-Speed Humming Free Switch Module (C4) </t>
  </si>
  <si>
    <t>TBE 110HF (C4)</t>
  </si>
  <si>
    <t>WiFi</t>
  </si>
  <si>
    <t>Mobile App</t>
  </si>
  <si>
    <t xml:space="preserve">1 Year 4Sight Subscription Kit [ Mandatory fo Mobile App] </t>
  </si>
  <si>
    <t xml:space="preserve">C4-4Sight-E </t>
  </si>
  <si>
    <t>Total</t>
  </si>
  <si>
    <t>Customer Price-Gst Extra</t>
  </si>
  <si>
    <t>Touch Screen Gst 28%</t>
  </si>
  <si>
    <t>Rest All Gst 18%</t>
  </si>
  <si>
    <t>Consider this as high Level BOM , can be reworked based on actuals</t>
  </si>
  <si>
    <t>Please Note*</t>
  </si>
  <si>
    <t>*1 Year 4Sight Subscription Kit(C4-4Sight-E) - Optional for Remote Access</t>
  </si>
  <si>
    <t>*Wallboxes have to be purchased separately.</t>
  </si>
  <si>
    <t>*Keypad Engraving can be done at additional cost.</t>
  </si>
  <si>
    <t>*Digital and HDMI Audio Converter Have to add Extra.</t>
  </si>
  <si>
    <t>*All Prices are EXCLUDING GST</t>
  </si>
  <si>
    <r>
      <rPr>
        <sz val="11"/>
        <color rgb="FFFF0000"/>
        <rFont val="Calibri"/>
        <family val="2"/>
        <scheme val="minor"/>
      </rPr>
      <t>Installation &amp; Commissioning Charges Extra</t>
    </r>
    <r>
      <rPr>
        <b/>
        <sz val="11"/>
        <color rgb="FFFF0000"/>
        <rFont val="Calibri"/>
        <family val="2"/>
        <scheme val="minor"/>
      </rPr>
      <t>@ 10 to 15</t>
    </r>
    <r>
      <rPr>
        <b/>
        <strike/>
        <sz val="11"/>
        <color rgb="FFFF0000"/>
        <rFont val="Calibri"/>
        <family val="2"/>
        <scheme val="minor"/>
      </rPr>
      <t>% cost involves</t>
    </r>
  </si>
  <si>
    <t>Sr.no</t>
  </si>
  <si>
    <t xml:space="preserve">Item description </t>
  </si>
  <si>
    <t>Qty</t>
  </si>
  <si>
    <t xml:space="preserve">Unit price </t>
  </si>
  <si>
    <t xml:space="preserve">Total </t>
  </si>
  <si>
    <t>KNX DALI Gateway 2 Channel</t>
  </si>
  <si>
    <t>KNX Power Supply 640mA</t>
  </si>
  <si>
    <t>KNX Fan Actuator 4 Channel</t>
  </si>
  <si>
    <t>KNX IP Router</t>
  </si>
  <si>
    <t>Multifunction Front Panel by Panasonic</t>
  </si>
  <si>
    <t>Zennio Z 51 Pro / Panasonic Core Touch Screen @ ₹1,20,000</t>
  </si>
  <si>
    <t>KNX Curtain Actuator</t>
  </si>
  <si>
    <t>Installation &amp; Commissioning</t>
  </si>
  <si>
    <t>Curtains</t>
  </si>
  <si>
    <t>OPTION -01</t>
  </si>
  <si>
    <t>AUTOM CURTAIN- QUOTE</t>
  </si>
  <si>
    <t>S.no</t>
  </si>
  <si>
    <t>Make / Brand</t>
  </si>
  <si>
    <t>Product Description</t>
  </si>
  <si>
    <t>UOM</t>
  </si>
  <si>
    <t>Price</t>
  </si>
  <si>
    <t>Line Total</t>
  </si>
  <si>
    <t>TRACK RMTS</t>
  </si>
  <si>
    <t>AUTOM</t>
  </si>
  <si>
    <t>a.</t>
  </si>
  <si>
    <t xml:space="preserve">MOTOR &amp;FABRICATED TRACK PRICE (NORMAL RUNNER)(M) </t>
  </si>
  <si>
    <t>No.s</t>
  </si>
  <si>
    <t>UPTO 5.99M</t>
  </si>
  <si>
    <t>b.</t>
  </si>
  <si>
    <t>Channel &amp; others Accessories</t>
  </si>
  <si>
    <t>MOTOR &amp;FABRICATED TRACK PRICE (NORMAL RUNNER)(S)</t>
  </si>
  <si>
    <t xml:space="preserve"> TOTAL</t>
  </si>
  <si>
    <t>*Considering 8 Curtains</t>
  </si>
  <si>
    <t>[8 x (1a + 1b)]              [8 x (18900 + 5900)]</t>
  </si>
  <si>
    <t>[8 x (2a + 2b)]             [8 x (18900 + 5900)]</t>
  </si>
  <si>
    <t>OPTION -02</t>
  </si>
  <si>
    <t>HD</t>
  </si>
  <si>
    <r>
      <rPr>
        <sz val="12"/>
        <rFont val="Calibri"/>
        <family val="2"/>
        <scheme val="minor"/>
      </rPr>
      <t xml:space="preserve">HD Silent Heavy Duty </t>
    </r>
    <r>
      <rPr>
        <sz val="12"/>
        <color rgb="FFFF0000"/>
        <rFont val="Calibri"/>
        <family val="2"/>
        <scheme val="minor"/>
      </rPr>
      <t xml:space="preserve">PLEATED </t>
    </r>
    <r>
      <rPr>
        <sz val="12"/>
        <rFont val="Calibri"/>
        <family val="2"/>
        <scheme val="minor"/>
      </rPr>
      <t>Curtain Track With Accessories (M)</t>
    </r>
  </si>
  <si>
    <t>Upto 5.99</t>
  </si>
  <si>
    <t xml:space="preserve"> </t>
  </si>
  <si>
    <t>HD-60G QRF-AC-6 Wire Motor</t>
  </si>
  <si>
    <r>
      <rPr>
        <sz val="12"/>
        <rFont val="Calibri"/>
        <family val="2"/>
        <scheme val="minor"/>
      </rPr>
      <t xml:space="preserve">HD Silent Heavy Duty </t>
    </r>
    <r>
      <rPr>
        <sz val="12"/>
        <color rgb="FFFF0000"/>
        <rFont val="Calibri"/>
        <family val="2"/>
        <scheme val="minor"/>
      </rPr>
      <t xml:space="preserve">PLEATED </t>
    </r>
    <r>
      <rPr>
        <sz val="12"/>
        <rFont val="Calibri"/>
        <family val="2"/>
        <scheme val="minor"/>
      </rPr>
      <t>Curtain Track With Accessories (S)</t>
    </r>
  </si>
  <si>
    <t>[8 x (1a + 1b)]            [8 x (19800 + 18000)]</t>
  </si>
  <si>
    <t>[8 x (2a + 2b)]             [8 x (19800 + 18000)]</t>
  </si>
  <si>
    <t>CCTV</t>
  </si>
  <si>
    <t>SR NO</t>
  </si>
  <si>
    <t>ITEM DESCRIPTION</t>
  </si>
  <si>
    <t>QTY</t>
  </si>
  <si>
    <t>PRICE</t>
  </si>
  <si>
    <t>AMOUNT</t>
  </si>
  <si>
    <t>KHORLIM PRANEEL 205</t>
  </si>
  <si>
    <t xml:space="preserve">Honeywell 2MP IP Bullet/DOME Camera </t>
  </si>
  <si>
    <t xml:space="preserve">Honeywell 10 CH/ 8 CH NVR </t>
  </si>
  <si>
    <t>8+2 Port giga POE Switch</t>
  </si>
  <si>
    <t>WD Purple Surveillance Hard Disk 2 TB</t>
  </si>
  <si>
    <t>RJ 45 Connector With Crimping etc complete</t>
  </si>
  <si>
    <t>Enclosure with mounting</t>
  </si>
  <si>
    <t>INSTALLATION TESTING COMMISSIONING</t>
  </si>
  <si>
    <t>Supply and laying of cat 6 cables through PVC pipe / casing caping to be charged as actualls @ 90/- per mtr + GST</t>
  </si>
  <si>
    <t>If required:-</t>
  </si>
  <si>
    <t>1)Display 19'' @7900 + GST</t>
  </si>
  <si>
    <t>2) Spike Board @ 600/- + GST</t>
  </si>
  <si>
    <t>3) HDMI cable (3mtrs) @ 550/- + GST</t>
  </si>
  <si>
    <t>4) Network Rack @ 2900/- + GST</t>
  </si>
  <si>
    <t>EPABX system</t>
  </si>
  <si>
    <t>Central Console Matrix 416</t>
  </si>
  <si>
    <t>Beetel C11 handset</t>
  </si>
  <si>
    <t>Beetel C51 handset at security</t>
  </si>
  <si>
    <t>MDF BOX</t>
  </si>
  <si>
    <t>RJ 27 Connector with Crimping</t>
  </si>
  <si>
    <t>Supply and laying of 4 pair telephone cables through PVC pipe / casing caping to be charged as actualls @ 90/- per mtr + GST</t>
  </si>
  <si>
    <t>*Civil work and underground laying charges shall be extra, as per actualls or to be provided by client.</t>
  </si>
  <si>
    <t>Projector Screen</t>
  </si>
  <si>
    <t>Audio</t>
  </si>
  <si>
    <t xml:space="preserve">Lighting </t>
  </si>
  <si>
    <t>Automation</t>
  </si>
  <si>
    <t>Projector – Full HD projector 3000 common or similar viewsonic</t>
  </si>
  <si>
    <t>In wall ceiling niche and civil &amp; cashing work to be provided.</t>
  </si>
  <si>
    <t>Denon 8K, 5.2 CH AVR</t>
  </si>
  <si>
    <t>Phase by Soundtube  JHVIOILP subwoofer</t>
  </si>
  <si>
    <t>2ft Projector Lift</t>
  </si>
  <si>
    <t>Miscellaneous</t>
  </si>
  <si>
    <t>Phase by Soundtube JCS-6R-1W LCR in wall speakers with magnetic  paintable grille</t>
  </si>
  <si>
    <t>Installation Testing Commissioning</t>
  </si>
  <si>
    <t>Phase by Soundtube JCS6R surround in ceiling speaker</t>
  </si>
  <si>
    <t>Cabling with belden oxygen free &amp; magnetic repulsion free cable to be provided with accessories</t>
  </si>
  <si>
    <t xml:space="preserve">KNX IP router interfacing </t>
  </si>
  <si>
    <t>5 x 7ft motorised screen</t>
  </si>
  <si>
    <t>94 per mtr</t>
  </si>
  <si>
    <t>as actuals</t>
  </si>
  <si>
    <t xml:space="preserve">KNX cable for bus communication supply only  </t>
  </si>
  <si>
    <t>KNX ETS interface usage one time</t>
  </si>
  <si>
    <t>•KNX Interface for Ourican View (Messung Mobile App)                                                                          • 120 control functions in 15 pages (Per Page = 8 Functions) Zennio or F41 touchscreen with 12 pages &amp; IP gateway</t>
  </si>
  <si>
    <t>• 1 DALI output for max. 64 ECGs                                • Individual control up to 64 ECGs / 16 DALI groups                                                                       • Supports DALI and DALI-2 standard                                   • RGB control                                                              • 16 scene functionality</t>
  </si>
  <si>
    <t>• KNX 640mA Power Supply                                                       • 180-270VAC 50Hz or 250-320VDC input voltage                                                                           • 29VDC output</t>
  </si>
  <si>
    <t>KNX Curtain Relay</t>
  </si>
  <si>
    <t>Discount</t>
  </si>
  <si>
    <t>GST @18% / 28% EXTRA</t>
  </si>
  <si>
    <t xml:space="preserve"> Discount</t>
  </si>
  <si>
    <t>GRAND TOTAL</t>
  </si>
  <si>
    <t xml:space="preserve">* in lieu of: </t>
  </si>
  <si>
    <t>1) 5 x 7ft motorised screen elite @Rs 68000/- +GST</t>
  </si>
  <si>
    <t>OR</t>
  </si>
  <si>
    <t>Hunter Douglas-60G QRF-AC-6 Wire Motor</t>
  </si>
  <si>
    <r>
      <rPr>
        <sz val="12"/>
        <rFont val="Calibri"/>
        <family val="2"/>
        <scheme val="minor"/>
      </rPr>
      <t xml:space="preserve">Hunter Douglas Silent Heavy Duty </t>
    </r>
    <r>
      <rPr>
        <sz val="12"/>
        <color rgb="FFFF0000"/>
        <rFont val="Calibri"/>
        <family val="2"/>
        <scheme val="minor"/>
      </rPr>
      <t xml:space="preserve">PLEATED </t>
    </r>
    <r>
      <rPr>
        <sz val="12"/>
        <rFont val="Calibri"/>
        <family val="2"/>
        <scheme val="minor"/>
      </rPr>
      <t>Curtain Track With Accessories (M)</t>
    </r>
  </si>
  <si>
    <t>Boom Basic Realtime DC Power</t>
  </si>
  <si>
    <t>Photocell</t>
  </si>
  <si>
    <t>Key fob</t>
  </si>
  <si>
    <t>UHF Reader</t>
  </si>
  <si>
    <t>2x rate</t>
  </si>
  <si>
    <t>PRICING AS BELOW</t>
  </si>
  <si>
    <t>R500S UHF READER 10 METER - 14900+18%</t>
  </si>
  <si>
    <t>UHF TAG - 30+18%</t>
  </si>
  <si>
    <t>R207 BOOM BARRIER - 22000+18%</t>
  </si>
  <si>
    <t>PHOTOCELL - 2000+18%</t>
  </si>
  <si>
    <t>T4D CONTROLLER ONLY - 9750+18%</t>
  </si>
  <si>
    <t>T4D CONTROLLER WITH ENCLOSURE WITH POWER SUPPLY PRICE - 11500+18%</t>
  </si>
  <si>
    <t>* Item sr no. 3, 4 &amp; 5 are  optional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</si>
</sst>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36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name val="Calibri"/>
      <family val="2"/>
      <scheme val="minor"/>
    </font>
    <font>
      <b/>
      <sz val="12"/>
      <name val="Calibri"/>
      <family val="2"/>
      <scheme val="minor"/>
    </font>
    <font>
      <b/>
      <i/>
      <sz val="16"/>
      <color rgb="FF000000"/>
      <name val="Calibri"/>
      <family val="2"/>
      <scheme val="minor"/>
    </font>
    <font>
      <b/>
      <i/>
      <sz val="12"/>
      <color rgb="FF000000"/>
      <name val="Calibri"/>
      <family val="2"/>
      <scheme val="minor"/>
    </font>
    <font>
      <b/>
      <i/>
      <sz val="11"/>
      <color rgb="FF000000"/>
      <name val="Calibri"/>
      <family val="2"/>
      <scheme val="minor"/>
    </font>
    <font>
      <b/>
      <i/>
      <sz val="14"/>
      <color rgb="FF000000"/>
      <name val="Calibri"/>
      <family val="2"/>
      <scheme val="minor"/>
    </font>
    <font>
      <sz val="10"/>
      <color rgb="FF008080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rgb="FF008080"/>
      <name val="Calibri"/>
      <family val="2"/>
      <scheme val="minor"/>
    </font>
    <font>
      <b/>
      <sz val="10"/>
      <color rgb="FF008080"/>
      <name val="Calibri"/>
      <family val="2"/>
      <scheme val="minor"/>
    </font>
    <font>
      <b/>
      <sz val="11"/>
      <color rgb="FF008080"/>
      <name val="Calibri"/>
      <family val="2"/>
      <scheme val="minor"/>
    </font>
    <font>
      <sz val="11"/>
      <name val="Calibri"/>
      <family val="2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trike/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2"/>
      <color rgb="FF222222"/>
      <name val="Arial"/>
      <family val="2"/>
    </font>
  </fonts>
  <fills count="2">
    <fill>
      <patternFill patternType="none"/>
    </fill>
    <fill>
      <patternFill patternType="gray125"/>
    </fill>
  </fills>
  <borders count="65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/>
      <diagonal/>
    </border>
    <border>
      <left style="medium">
        <color indexed="64"/>
      </left>
      <right style="thin">
        <color rgb="FF000000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rgb="FF000000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43" fontId="27" fillId="0" borderId="0" applyFont="0" applyFill="0" applyBorder="0" applyAlignment="0" applyProtection="0"/>
  </cellStyleXfs>
  <cellXfs count="312">
    <xf numFmtId="0" fontId="0" fillId="0" borderId="0" xfId="0"/>
    <xf numFmtId="0" fontId="5" fillId="0" borderId="1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43" fontId="5" fillId="0" borderId="3" xfId="1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3" fontId="0" fillId="0" borderId="4" xfId="0" applyNumberFormat="1" applyBorder="1" applyAlignment="1">
      <alignment horizontal="center" vertical="center"/>
    </xf>
    <xf numFmtId="43" fontId="0" fillId="0" borderId="4" xfId="1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3" fontId="0" fillId="0" borderId="5" xfId="0" applyNumberForma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3" fontId="0" fillId="0" borderId="6" xfId="0" applyNumberFormat="1" applyBorder="1" applyAlignment="1">
      <alignment horizontal="center" vertical="center"/>
    </xf>
    <xf numFmtId="43" fontId="0" fillId="0" borderId="9" xfId="1" applyFont="1" applyBorder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43" fontId="0" fillId="0" borderId="0" xfId="1" applyFont="1" applyAlignment="1">
      <alignment horizontal="center"/>
    </xf>
    <xf numFmtId="3" fontId="0" fillId="0" borderId="0" xfId="0" applyNumberFormat="1"/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6" fillId="0" borderId="0" xfId="0" applyFont="1" applyAlignment="1">
      <alignment vertical="center"/>
    </xf>
    <xf numFmtId="43" fontId="6" fillId="0" borderId="0" xfId="1" applyFont="1" applyAlignment="1">
      <alignment horizontal="center" vertical="center"/>
    </xf>
    <xf numFmtId="43" fontId="8" fillId="0" borderId="0" xfId="1" applyFont="1" applyFill="1" applyBorder="1" applyAlignment="1">
      <alignment horizontal="center" vertical="center"/>
    </xf>
    <xf numFmtId="43" fontId="6" fillId="0" borderId="0" xfId="1" applyFont="1" applyFill="1" applyBorder="1" applyAlignment="1">
      <alignment horizontal="center" vertical="center" shrinkToFit="1"/>
    </xf>
    <xf numFmtId="0" fontId="8" fillId="0" borderId="16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43" fontId="8" fillId="0" borderId="6" xfId="1" applyFont="1" applyFill="1" applyBorder="1" applyAlignment="1">
      <alignment horizontal="center" vertical="center"/>
    </xf>
    <xf numFmtId="1" fontId="6" fillId="0" borderId="17" xfId="0" applyNumberFormat="1" applyFont="1" applyBorder="1" applyAlignment="1">
      <alignment horizontal="center" vertical="center" shrinkToFit="1"/>
    </xf>
    <xf numFmtId="0" fontId="6" fillId="0" borderId="19" xfId="0" applyFont="1" applyBorder="1" applyAlignment="1">
      <alignment horizontal="center" vertical="center"/>
    </xf>
    <xf numFmtId="1" fontId="6" fillId="0" borderId="20" xfId="0" applyNumberFormat="1" applyFont="1" applyBorder="1" applyAlignment="1">
      <alignment horizontal="center" vertical="center" shrinkToFit="1"/>
    </xf>
    <xf numFmtId="43" fontId="8" fillId="0" borderId="20" xfId="1" applyFont="1" applyFill="1" applyBorder="1" applyAlignment="1">
      <alignment horizontal="center" vertical="center"/>
    </xf>
    <xf numFmtId="43" fontId="6" fillId="0" borderId="20" xfId="1" applyFont="1" applyFill="1" applyBorder="1" applyAlignment="1">
      <alignment horizontal="center" vertical="center" shrinkToFit="1"/>
    </xf>
    <xf numFmtId="1" fontId="6" fillId="0" borderId="21" xfId="0" applyNumberFormat="1" applyFont="1" applyBorder="1" applyAlignment="1">
      <alignment horizontal="center" vertical="center" shrinkToFit="1"/>
    </xf>
    <xf numFmtId="0" fontId="6" fillId="0" borderId="22" xfId="0" applyFont="1" applyBorder="1" applyAlignment="1">
      <alignment horizontal="center" vertical="center"/>
    </xf>
    <xf numFmtId="1" fontId="6" fillId="0" borderId="23" xfId="0" applyNumberFormat="1" applyFont="1" applyBorder="1" applyAlignment="1">
      <alignment horizontal="center" vertical="center" shrinkToFit="1"/>
    </xf>
    <xf numFmtId="43" fontId="8" fillId="0" borderId="23" xfId="1" applyFont="1" applyFill="1" applyBorder="1" applyAlignment="1">
      <alignment horizontal="center" vertical="center"/>
    </xf>
    <xf numFmtId="43" fontId="6" fillId="0" borderId="23" xfId="1" applyFont="1" applyFill="1" applyBorder="1" applyAlignment="1">
      <alignment horizontal="center" vertical="center" shrinkToFit="1"/>
    </xf>
    <xf numFmtId="0" fontId="8" fillId="0" borderId="24" xfId="0" applyFont="1" applyBorder="1" applyAlignment="1">
      <alignment horizontal="center" vertical="center"/>
    </xf>
    <xf numFmtId="43" fontId="5" fillId="0" borderId="0" xfId="1" applyFont="1" applyAlignment="1">
      <alignment horizontal="center" vertical="center"/>
    </xf>
    <xf numFmtId="0" fontId="6" fillId="0" borderId="0" xfId="0" applyFont="1" applyAlignment="1">
      <alignment horizontal="left" vertical="center"/>
    </xf>
    <xf numFmtId="0" fontId="8" fillId="0" borderId="0" xfId="0" applyFont="1" applyAlignment="1">
      <alignment horizontal="center" vertical="center"/>
    </xf>
    <xf numFmtId="0" fontId="6" fillId="0" borderId="26" xfId="0" applyFont="1" applyBorder="1" applyAlignment="1">
      <alignment horizontal="center" vertical="center"/>
    </xf>
    <xf numFmtId="0" fontId="6" fillId="0" borderId="28" xfId="0" applyFont="1" applyBorder="1" applyAlignment="1">
      <alignment horizontal="center" vertical="center"/>
    </xf>
    <xf numFmtId="0" fontId="5" fillId="0" borderId="0" xfId="0" applyFont="1" applyAlignment="1">
      <alignment vertical="center"/>
    </xf>
    <xf numFmtId="43" fontId="8" fillId="0" borderId="0" xfId="1" applyFont="1" applyAlignment="1">
      <alignment horizontal="center" vertical="center"/>
    </xf>
    <xf numFmtId="43" fontId="6" fillId="0" borderId="0" xfId="1" applyFont="1" applyFill="1" applyBorder="1" applyAlignment="1">
      <alignment horizontal="center" vertical="center"/>
    </xf>
    <xf numFmtId="0" fontId="8" fillId="0" borderId="30" xfId="0" applyFont="1" applyBorder="1" applyAlignment="1">
      <alignment horizontal="center" vertical="center"/>
    </xf>
    <xf numFmtId="0" fontId="8" fillId="0" borderId="31" xfId="0" applyFont="1" applyBorder="1" applyAlignment="1">
      <alignment horizontal="center" vertical="center"/>
    </xf>
    <xf numFmtId="0" fontId="8" fillId="0" borderId="32" xfId="0" applyFont="1" applyBorder="1" applyAlignment="1">
      <alignment horizontal="center" vertical="center"/>
    </xf>
    <xf numFmtId="43" fontId="8" fillId="0" borderId="33" xfId="1" applyFont="1" applyFill="1" applyBorder="1" applyAlignment="1">
      <alignment horizontal="center" vertical="center"/>
    </xf>
    <xf numFmtId="1" fontId="6" fillId="0" borderId="5" xfId="0" applyNumberFormat="1" applyFont="1" applyBorder="1" applyAlignment="1">
      <alignment horizontal="center" vertical="center" wrapText="1" shrinkToFit="1"/>
    </xf>
    <xf numFmtId="0" fontId="6" fillId="0" borderId="5" xfId="0" applyFont="1" applyBorder="1" applyAlignment="1">
      <alignment horizontal="center" vertical="center" wrapText="1"/>
    </xf>
    <xf numFmtId="43" fontId="8" fillId="0" borderId="5" xfId="1" applyFont="1" applyFill="1" applyBorder="1" applyAlignment="1">
      <alignment horizontal="center" vertical="center" wrapText="1"/>
    </xf>
    <xf numFmtId="43" fontId="6" fillId="0" borderId="5" xfId="1" applyFont="1" applyFill="1" applyBorder="1" applyAlignment="1">
      <alignment horizontal="center" vertical="center" wrapText="1" shrinkToFit="1"/>
    </xf>
    <xf numFmtId="1" fontId="6" fillId="0" borderId="6" xfId="0" applyNumberFormat="1" applyFont="1" applyBorder="1" applyAlignment="1">
      <alignment horizontal="center" vertical="center" wrapText="1" shrinkToFit="1"/>
    </xf>
    <xf numFmtId="0" fontId="6" fillId="0" borderId="6" xfId="0" applyFont="1" applyBorder="1" applyAlignment="1">
      <alignment horizontal="center" vertical="center" wrapText="1"/>
    </xf>
    <xf numFmtId="43" fontId="8" fillId="0" borderId="6" xfId="1" applyFont="1" applyFill="1" applyBorder="1" applyAlignment="1">
      <alignment horizontal="center" vertical="center" wrapText="1"/>
    </xf>
    <xf numFmtId="43" fontId="6" fillId="0" borderId="6" xfId="1" applyFont="1" applyFill="1" applyBorder="1" applyAlignment="1">
      <alignment horizontal="center" vertical="center" wrapText="1" shrinkToFit="1"/>
    </xf>
    <xf numFmtId="0" fontId="8" fillId="0" borderId="0" xfId="0" applyFont="1" applyAlignment="1">
      <alignment horizontal="left" vertical="center"/>
    </xf>
    <xf numFmtId="0" fontId="8" fillId="0" borderId="5" xfId="0" applyFont="1" applyBorder="1" applyAlignment="1">
      <alignment horizontal="left" vertical="center"/>
    </xf>
    <xf numFmtId="43" fontId="6" fillId="0" borderId="27" xfId="1" applyFont="1" applyFill="1" applyBorder="1" applyAlignment="1">
      <alignment horizontal="center" vertical="center" shrinkToFit="1"/>
    </xf>
    <xf numFmtId="43" fontId="6" fillId="0" borderId="29" xfId="1" applyFont="1" applyFill="1" applyBorder="1" applyAlignment="1">
      <alignment horizontal="center" vertical="center" shrinkToFit="1"/>
    </xf>
    <xf numFmtId="43" fontId="7" fillId="0" borderId="9" xfId="1" applyFont="1" applyFill="1" applyBorder="1" applyAlignment="1">
      <alignment horizontal="center" vertical="center" shrinkToFit="1"/>
    </xf>
    <xf numFmtId="0" fontId="6" fillId="0" borderId="34" xfId="0" applyFont="1" applyBorder="1" applyAlignment="1">
      <alignment horizontal="left" vertical="center"/>
    </xf>
    <xf numFmtId="0" fontId="5" fillId="0" borderId="0" xfId="0" applyFont="1" applyAlignment="1">
      <alignment horizontal="center" vertical="center"/>
    </xf>
    <xf numFmtId="43" fontId="6" fillId="0" borderId="35" xfId="1" applyFont="1" applyFill="1" applyBorder="1" applyAlignment="1">
      <alignment horizontal="center" vertical="center" shrinkToFit="1"/>
    </xf>
    <xf numFmtId="43" fontId="6" fillId="0" borderId="36" xfId="1" applyFont="1" applyFill="1" applyBorder="1" applyAlignment="1">
      <alignment horizontal="center" vertical="center" shrinkToFit="1"/>
    </xf>
    <xf numFmtId="1" fontId="6" fillId="0" borderId="0" xfId="0" applyNumberFormat="1" applyFont="1" applyAlignment="1">
      <alignment horizontal="center" vertical="center" shrinkToFit="1"/>
    </xf>
    <xf numFmtId="0" fontId="8" fillId="0" borderId="37" xfId="0" applyFont="1" applyBorder="1" applyAlignment="1">
      <alignment horizontal="center" vertical="center"/>
    </xf>
    <xf numFmtId="0" fontId="8" fillId="0" borderId="38" xfId="0" applyFont="1" applyBorder="1" applyAlignment="1">
      <alignment horizontal="left" vertical="center"/>
    </xf>
    <xf numFmtId="43" fontId="6" fillId="0" borderId="9" xfId="1" applyFont="1" applyFill="1" applyBorder="1" applyAlignment="1">
      <alignment horizontal="center" vertical="center"/>
    </xf>
    <xf numFmtId="0" fontId="0" fillId="0" borderId="0" xfId="0" applyFill="1" applyAlignment="1">
      <alignment vertical="center"/>
    </xf>
    <xf numFmtId="0" fontId="0" fillId="0" borderId="0" xfId="0" applyFill="1" applyAlignment="1">
      <alignment horizontal="center"/>
    </xf>
    <xf numFmtId="0" fontId="0" fillId="0" borderId="0" xfId="0" applyFill="1" applyAlignment="1">
      <alignment horizontal="left"/>
    </xf>
    <xf numFmtId="0" fontId="0" fillId="0" borderId="0" xfId="0" applyFill="1"/>
    <xf numFmtId="0" fontId="11" fillId="0" borderId="5" xfId="0" applyFont="1" applyFill="1" applyBorder="1" applyAlignment="1">
      <alignment horizontal="center"/>
    </xf>
    <xf numFmtId="0" fontId="12" fillId="0" borderId="5" xfId="0" applyFont="1" applyFill="1" applyBorder="1" applyAlignment="1">
      <alignment horizontal="left"/>
    </xf>
    <xf numFmtId="43" fontId="5" fillId="0" borderId="5" xfId="1" applyFont="1" applyFill="1" applyBorder="1"/>
    <xf numFmtId="0" fontId="13" fillId="0" borderId="40" xfId="0" applyFont="1" applyFill="1" applyBorder="1" applyAlignment="1">
      <alignment horizontal="center"/>
    </xf>
    <xf numFmtId="0" fontId="14" fillId="0" borderId="5" xfId="0" applyFont="1" applyFill="1" applyBorder="1" applyAlignment="1">
      <alignment horizontal="center" vertical="center" wrapText="1"/>
    </xf>
    <xf numFmtId="0" fontId="14" fillId="0" borderId="5" xfId="0" applyFont="1" applyFill="1" applyBorder="1" applyAlignment="1">
      <alignment horizontal="center" vertical="center"/>
    </xf>
    <xf numFmtId="0" fontId="15" fillId="0" borderId="5" xfId="0" applyFont="1" applyFill="1" applyBorder="1" applyAlignment="1">
      <alignment horizontal="left" vertical="top" wrapText="1"/>
    </xf>
    <xf numFmtId="0" fontId="15" fillId="0" borderId="5" xfId="0" applyFont="1" applyFill="1" applyBorder="1" applyAlignment="1">
      <alignment horizontal="left" vertical="center"/>
    </xf>
    <xf numFmtId="0" fontId="15" fillId="0" borderId="5" xfId="0" applyFont="1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43" fontId="16" fillId="0" borderId="5" xfId="1" applyFont="1" applyFill="1" applyBorder="1" applyAlignment="1">
      <alignment horizontal="left" vertical="center"/>
    </xf>
    <xf numFmtId="4" fontId="0" fillId="0" borderId="5" xfId="0" applyNumberFormat="1" applyFill="1" applyBorder="1" applyAlignment="1">
      <alignment vertical="center"/>
    </xf>
    <xf numFmtId="0" fontId="15" fillId="0" borderId="5" xfId="0" applyFont="1" applyFill="1" applyBorder="1" applyAlignment="1">
      <alignment horizontal="left" vertical="center" wrapText="1"/>
    </xf>
    <xf numFmtId="0" fontId="0" fillId="0" borderId="5" xfId="0" applyFill="1" applyBorder="1" applyAlignment="1">
      <alignment horizontal="left" vertical="center"/>
    </xf>
    <xf numFmtId="43" fontId="17" fillId="0" borderId="5" xfId="1" applyFont="1" applyFill="1" applyBorder="1" applyAlignment="1">
      <alignment horizontal="right" vertical="center"/>
    </xf>
    <xf numFmtId="0" fontId="0" fillId="0" borderId="0" xfId="0" applyFill="1" applyAlignment="1">
      <alignment vertical="center" wrapText="1"/>
    </xf>
    <xf numFmtId="0" fontId="0" fillId="0" borderId="5" xfId="0" applyFill="1" applyBorder="1" applyAlignment="1">
      <alignment vertical="center"/>
    </xf>
    <xf numFmtId="0" fontId="0" fillId="0" borderId="5" xfId="0" applyFill="1" applyBorder="1" applyAlignment="1">
      <alignment horizontal="left" vertical="center" wrapText="1"/>
    </xf>
    <xf numFmtId="0" fontId="0" fillId="0" borderId="40" xfId="0" applyFill="1" applyBorder="1" applyAlignment="1">
      <alignment horizontal="center" vertical="center"/>
    </xf>
    <xf numFmtId="43" fontId="17" fillId="0" borderId="5" xfId="1" applyFont="1" applyFill="1" applyBorder="1" applyAlignment="1">
      <alignment horizontal="left" vertical="center"/>
    </xf>
    <xf numFmtId="0" fontId="15" fillId="0" borderId="5" xfId="0" applyFont="1" applyFill="1" applyBorder="1" applyAlignment="1">
      <alignment vertical="center"/>
    </xf>
    <xf numFmtId="4" fontId="15" fillId="0" borderId="5" xfId="0" applyNumberFormat="1" applyFont="1" applyFill="1" applyBorder="1" applyAlignment="1">
      <alignment vertical="center"/>
    </xf>
    <xf numFmtId="0" fontId="18" fillId="0" borderId="5" xfId="0" applyFont="1" applyFill="1" applyBorder="1" applyAlignment="1">
      <alignment horizontal="center" vertical="center" wrapText="1"/>
    </xf>
    <xf numFmtId="0" fontId="18" fillId="0" borderId="5" xfId="0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center"/>
    </xf>
    <xf numFmtId="0" fontId="15" fillId="0" borderId="40" xfId="0" applyFont="1" applyFill="1" applyBorder="1" applyAlignment="1">
      <alignment horizontal="center" vertical="center"/>
    </xf>
    <xf numFmtId="0" fontId="19" fillId="0" borderId="5" xfId="0" applyFont="1" applyFill="1" applyBorder="1" applyAlignment="1">
      <alignment horizontal="center" vertical="center" wrapText="1"/>
    </xf>
    <xf numFmtId="4" fontId="15" fillId="0" borderId="4" xfId="0" applyNumberFormat="1" applyFont="1" applyFill="1" applyBorder="1" applyAlignment="1">
      <alignment vertical="center"/>
    </xf>
    <xf numFmtId="0" fontId="15" fillId="0" borderId="24" xfId="0" applyFont="1" applyFill="1" applyBorder="1" applyAlignment="1">
      <alignment horizontal="center" vertical="center"/>
    </xf>
    <xf numFmtId="43" fontId="16" fillId="0" borderId="5" xfId="1" applyFont="1" applyFill="1" applyBorder="1" applyAlignment="1">
      <alignment horizontal="right" vertical="center"/>
    </xf>
    <xf numFmtId="0" fontId="20" fillId="0" borderId="5" xfId="0" applyFont="1" applyFill="1" applyBorder="1" applyAlignment="1">
      <alignment horizontal="center"/>
    </xf>
    <xf numFmtId="0" fontId="15" fillId="0" borderId="6" xfId="0" applyFont="1" applyFill="1" applyBorder="1" applyAlignment="1">
      <alignment horizontal="left" vertical="center"/>
    </xf>
    <xf numFmtId="43" fontId="16" fillId="0" borderId="6" xfId="1" applyFont="1" applyFill="1" applyBorder="1" applyAlignment="1">
      <alignment horizontal="left" vertical="center"/>
    </xf>
    <xf numFmtId="4" fontId="15" fillId="0" borderId="6" xfId="0" applyNumberFormat="1" applyFont="1" applyFill="1" applyBorder="1" applyAlignment="1">
      <alignment vertical="center"/>
    </xf>
    <xf numFmtId="0" fontId="0" fillId="0" borderId="24" xfId="0" applyFill="1" applyBorder="1" applyAlignment="1">
      <alignment horizontal="center"/>
    </xf>
    <xf numFmtId="0" fontId="0" fillId="0" borderId="24" xfId="0" applyFill="1" applyBorder="1" applyAlignment="1">
      <alignment horizontal="left"/>
    </xf>
    <xf numFmtId="0" fontId="0" fillId="0" borderId="24" xfId="0" applyFill="1" applyBorder="1"/>
    <xf numFmtId="0" fontId="5" fillId="0" borderId="41" xfId="0" applyFont="1" applyFill="1" applyBorder="1" applyAlignment="1">
      <alignment horizontal="left"/>
    </xf>
    <xf numFmtId="4" fontId="5" fillId="0" borderId="42" xfId="0" applyNumberFormat="1" applyFont="1" applyFill="1" applyBorder="1"/>
    <xf numFmtId="0" fontId="5" fillId="0" borderId="4" xfId="0" applyFont="1" applyFill="1" applyBorder="1"/>
    <xf numFmtId="0" fontId="22" fillId="0" borderId="5" xfId="0" applyFont="1" applyFill="1" applyBorder="1"/>
    <xf numFmtId="0" fontId="23" fillId="0" borderId="0" xfId="0" applyFont="1" applyFill="1" applyAlignment="1">
      <alignment wrapText="1"/>
    </xf>
    <xf numFmtId="0" fontId="23" fillId="0" borderId="0" xfId="0" applyFont="1" applyFill="1"/>
    <xf numFmtId="0" fontId="0" fillId="0" borderId="45" xfId="0" applyFill="1" applyBorder="1" applyAlignment="1">
      <alignment horizontal="center"/>
    </xf>
    <xf numFmtId="0" fontId="23" fillId="0" borderId="0" xfId="0" applyFont="1" applyFill="1" applyAlignment="1">
      <alignment vertical="center"/>
    </xf>
    <xf numFmtId="0" fontId="0" fillId="0" borderId="0" xfId="0" applyAlignment="1">
      <alignment wrapText="1"/>
    </xf>
    <xf numFmtId="0" fontId="24" fillId="0" borderId="14" xfId="0" applyFont="1" applyBorder="1" applyAlignment="1"/>
    <xf numFmtId="0" fontId="24" fillId="0" borderId="8" xfId="0" applyFont="1" applyBorder="1" applyAlignment="1">
      <alignment horizontal="left" wrapText="1"/>
    </xf>
    <xf numFmtId="0" fontId="24" fillId="0" borderId="8" xfId="0" applyFont="1" applyBorder="1" applyAlignment="1">
      <alignment horizontal="left"/>
    </xf>
    <xf numFmtId="14" fontId="24" fillId="0" borderId="8" xfId="0" applyNumberFormat="1" applyFont="1" applyBorder="1" applyAlignment="1"/>
    <xf numFmtId="0" fontId="24" fillId="0" borderId="15" xfId="0" applyFont="1" applyBorder="1" applyAlignment="1"/>
    <xf numFmtId="0" fontId="0" fillId="0" borderId="0" xfId="0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2" xfId="0" applyFont="1" applyBorder="1" applyAlignment="1">
      <alignment horizontal="center" vertical="center" wrapText="1"/>
    </xf>
    <xf numFmtId="0" fontId="25" fillId="0" borderId="2" xfId="0" applyFont="1" applyBorder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43" fontId="0" fillId="0" borderId="47" xfId="1" applyFont="1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5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 wrapText="1"/>
    </xf>
    <xf numFmtId="0" fontId="0" fillId="0" borderId="23" xfId="0" applyBorder="1" applyAlignment="1">
      <alignment horizontal="center" vertical="center"/>
    </xf>
    <xf numFmtId="43" fontId="25" fillId="0" borderId="9" xfId="1" applyFont="1" applyBorder="1" applyAlignment="1">
      <alignment horizontal="center" vertical="center"/>
    </xf>
    <xf numFmtId="0" fontId="24" fillId="0" borderId="14" xfId="0" applyFont="1" applyBorder="1"/>
    <xf numFmtId="14" fontId="24" fillId="0" borderId="8" xfId="0" applyNumberFormat="1" applyFont="1" applyBorder="1"/>
    <xf numFmtId="0" fontId="24" fillId="0" borderId="15" xfId="0" applyFont="1" applyBorder="1"/>
    <xf numFmtId="0" fontId="25" fillId="0" borderId="48" xfId="0" applyFont="1" applyBorder="1" applyAlignment="1">
      <alignment horizontal="center" vertical="center"/>
    </xf>
    <xf numFmtId="43" fontId="0" fillId="0" borderId="49" xfId="1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5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5" fillId="0" borderId="51" xfId="0" applyFont="1" applyBorder="1" applyAlignment="1">
      <alignment horizontal="center" vertical="center"/>
    </xf>
    <xf numFmtId="0" fontId="5" fillId="0" borderId="52" xfId="0" applyFont="1" applyBorder="1" applyAlignment="1">
      <alignment horizontal="center" vertical="center"/>
    </xf>
    <xf numFmtId="43" fontId="5" fillId="0" borderId="48" xfId="1" applyFont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3" fontId="0" fillId="0" borderId="20" xfId="0" applyNumberFormat="1" applyBorder="1" applyAlignment="1">
      <alignment horizontal="center" vertical="center"/>
    </xf>
    <xf numFmtId="43" fontId="0" fillId="0" borderId="27" xfId="1" applyFont="1" applyBorder="1" applyAlignment="1">
      <alignment horizontal="center" vertical="center"/>
    </xf>
    <xf numFmtId="43" fontId="0" fillId="0" borderId="42" xfId="1" applyFont="1" applyBorder="1" applyAlignment="1">
      <alignment horizontal="center" vertical="center"/>
    </xf>
    <xf numFmtId="3" fontId="0" fillId="0" borderId="23" xfId="0" applyNumberFormat="1" applyBorder="1" applyAlignment="1">
      <alignment horizontal="center" vertical="center"/>
    </xf>
    <xf numFmtId="43" fontId="0" fillId="0" borderId="29" xfId="1" applyFont="1" applyBorder="1" applyAlignment="1">
      <alignment horizontal="center" vertical="center"/>
    </xf>
    <xf numFmtId="0" fontId="31" fillId="0" borderId="0" xfId="0" applyFont="1"/>
    <xf numFmtId="0" fontId="32" fillId="0" borderId="0" xfId="0" applyFont="1"/>
    <xf numFmtId="0" fontId="4" fillId="0" borderId="5" xfId="0" applyFont="1" applyBorder="1" applyAlignment="1">
      <alignment horizontal="center" vertical="center"/>
    </xf>
    <xf numFmtId="0" fontId="4" fillId="0" borderId="0" xfId="0" applyFont="1"/>
    <xf numFmtId="0" fontId="31" fillId="0" borderId="1" xfId="0" applyFont="1" applyBorder="1" applyAlignment="1">
      <alignment horizontal="center" vertical="center"/>
    </xf>
    <xf numFmtId="0" fontId="31" fillId="0" borderId="2" xfId="0" applyFont="1" applyBorder="1" applyAlignment="1">
      <alignment horizontal="center" vertical="center"/>
    </xf>
    <xf numFmtId="0" fontId="31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 wrapText="1"/>
    </xf>
    <xf numFmtId="0" fontId="33" fillId="0" borderId="5" xfId="0" applyFont="1" applyBorder="1" applyAlignment="1">
      <alignment horizontal="center" vertical="center"/>
    </xf>
    <xf numFmtId="0" fontId="33" fillId="0" borderId="5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/>
    </xf>
    <xf numFmtId="0" fontId="31" fillId="0" borderId="0" xfId="0" applyFont="1" applyAlignment="1">
      <alignment horizontal="left" vertical="center"/>
    </xf>
    <xf numFmtId="0" fontId="4" fillId="0" borderId="0" xfId="0" applyFont="1" applyAlignment="1">
      <alignment horizontal="left" vertical="top"/>
    </xf>
    <xf numFmtId="0" fontId="33" fillId="0" borderId="6" xfId="0" applyFont="1" applyBorder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6" fillId="0" borderId="22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0" fillId="0" borderId="20" xfId="0" applyBorder="1" applyAlignment="1">
      <alignment horizontal="center" vertical="center" wrapText="1"/>
    </xf>
    <xf numFmtId="0" fontId="0" fillId="0" borderId="5" xfId="0" applyBorder="1" applyAlignment="1">
      <alignment horizontal="center" wrapText="1"/>
    </xf>
    <xf numFmtId="0" fontId="3" fillId="0" borderId="23" xfId="0" applyFont="1" applyBorder="1" applyAlignment="1">
      <alignment horizontal="center" vertical="center" wrapText="1"/>
    </xf>
    <xf numFmtId="0" fontId="3" fillId="0" borderId="0" xfId="0" applyFont="1"/>
    <xf numFmtId="0" fontId="0" fillId="0" borderId="0" xfId="0" applyAlignment="1">
      <alignment horizontal="center" wrapText="1"/>
    </xf>
    <xf numFmtId="0" fontId="5" fillId="0" borderId="52" xfId="0" applyFont="1" applyBorder="1" applyAlignment="1">
      <alignment horizontal="center" vertical="center" wrapText="1"/>
    </xf>
    <xf numFmtId="0" fontId="3" fillId="0" borderId="20" xfId="0" applyFont="1" applyBorder="1" applyAlignment="1">
      <alignment horizontal="center" wrapText="1"/>
    </xf>
    <xf numFmtId="3" fontId="3" fillId="0" borderId="5" xfId="0" applyNumberFormat="1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5" fillId="0" borderId="52" xfId="0" applyFont="1" applyBorder="1" applyAlignment="1">
      <alignment horizontal="left" vertical="center" wrapText="1"/>
    </xf>
    <xf numFmtId="0" fontId="3" fillId="0" borderId="20" xfId="0" applyFont="1" applyBorder="1" applyAlignment="1">
      <alignment horizontal="left" wrapText="1"/>
    </xf>
    <xf numFmtId="0" fontId="3" fillId="0" borderId="5" xfId="0" applyFont="1" applyBorder="1" applyAlignment="1">
      <alignment horizontal="left" wrapText="1"/>
    </xf>
    <xf numFmtId="0" fontId="5" fillId="0" borderId="0" xfId="0" applyFont="1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2" fillId="0" borderId="5" xfId="0" applyFont="1" applyBorder="1" applyAlignment="1">
      <alignment horizontal="left" wrapText="1"/>
    </xf>
    <xf numFmtId="43" fontId="0" fillId="0" borderId="0" xfId="0" applyNumberFormat="1"/>
    <xf numFmtId="43" fontId="31" fillId="0" borderId="54" xfId="1" applyFont="1" applyBorder="1" applyAlignment="1">
      <alignment horizontal="center" vertical="center"/>
    </xf>
    <xf numFmtId="43" fontId="31" fillId="0" borderId="13" xfId="1" applyFont="1" applyBorder="1" applyAlignment="1">
      <alignment horizontal="center" vertical="center"/>
    </xf>
    <xf numFmtId="43" fontId="31" fillId="0" borderId="9" xfId="1" applyFont="1" applyBorder="1" applyAlignment="1">
      <alignment horizontal="center" vertical="center"/>
    </xf>
    <xf numFmtId="1" fontId="6" fillId="0" borderId="56" xfId="0" applyNumberFormat="1" applyFont="1" applyBorder="1" applyAlignment="1">
      <alignment horizontal="center" vertical="center" shrinkToFit="1"/>
    </xf>
    <xf numFmtId="0" fontId="6" fillId="0" borderId="46" xfId="0" applyFont="1" applyBorder="1" applyAlignment="1">
      <alignment horizontal="center" vertical="center"/>
    </xf>
    <xf numFmtId="1" fontId="6" fillId="0" borderId="4" xfId="0" applyNumberFormat="1" applyFont="1" applyBorder="1" applyAlignment="1">
      <alignment horizontal="center" vertical="center" shrinkToFit="1"/>
    </xf>
    <xf numFmtId="43" fontId="8" fillId="0" borderId="4" xfId="1" applyFont="1" applyFill="1" applyBorder="1" applyAlignment="1">
      <alignment horizontal="center" vertical="center"/>
    </xf>
    <xf numFmtId="43" fontId="6" fillId="0" borderId="4" xfId="1" applyFont="1" applyFill="1" applyBorder="1" applyAlignment="1">
      <alignment horizontal="center" vertical="center" shrinkToFit="1"/>
    </xf>
    <xf numFmtId="43" fontId="6" fillId="0" borderId="47" xfId="1" applyFont="1" applyFill="1" applyBorder="1" applyAlignment="1">
      <alignment horizontal="center" vertical="center" shrinkToFit="1"/>
    </xf>
    <xf numFmtId="0" fontId="8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43" fontId="8" fillId="0" borderId="2" xfId="1" applyFont="1" applyFill="1" applyBorder="1" applyAlignment="1">
      <alignment horizontal="center" vertical="center"/>
    </xf>
    <xf numFmtId="0" fontId="8" fillId="0" borderId="3" xfId="0" applyFont="1" applyBorder="1" applyAlignment="1">
      <alignment horizontal="left" vertical="center"/>
    </xf>
    <xf numFmtId="1" fontId="6" fillId="0" borderId="4" xfId="0" applyNumberFormat="1" applyFont="1" applyBorder="1" applyAlignment="1">
      <alignment horizontal="center" vertical="center" wrapText="1" shrinkToFit="1"/>
    </xf>
    <xf numFmtId="0" fontId="6" fillId="0" borderId="4" xfId="0" applyFont="1" applyBorder="1" applyAlignment="1">
      <alignment horizontal="center" vertical="center" wrapText="1"/>
    </xf>
    <xf numFmtId="43" fontId="8" fillId="0" borderId="4" xfId="1" applyFont="1" applyFill="1" applyBorder="1" applyAlignment="1">
      <alignment horizontal="center" vertical="center" wrapText="1"/>
    </xf>
    <xf numFmtId="43" fontId="6" fillId="0" borderId="4" xfId="1" applyFont="1" applyFill="1" applyBorder="1" applyAlignment="1">
      <alignment horizontal="center" vertical="center" wrapText="1" shrinkToFit="1"/>
    </xf>
    <xf numFmtId="0" fontId="8" fillId="0" borderId="60" xfId="0" applyFont="1" applyBorder="1" applyAlignment="1">
      <alignment horizontal="center" vertical="center"/>
    </xf>
    <xf numFmtId="0" fontId="8" fillId="0" borderId="61" xfId="0" applyFont="1" applyBorder="1" applyAlignment="1">
      <alignment horizontal="center" vertical="center"/>
    </xf>
    <xf numFmtId="0" fontId="8" fillId="0" borderId="62" xfId="0" applyFont="1" applyBorder="1" applyAlignment="1">
      <alignment horizontal="center" vertical="center"/>
    </xf>
    <xf numFmtId="43" fontId="8" fillId="0" borderId="61" xfId="1" applyFont="1" applyFill="1" applyBorder="1" applyAlignment="1">
      <alignment horizontal="center" vertical="center"/>
    </xf>
    <xf numFmtId="0" fontId="8" fillId="0" borderId="63" xfId="0" applyFont="1" applyBorder="1" applyAlignment="1">
      <alignment horizontal="center" vertical="center"/>
    </xf>
    <xf numFmtId="0" fontId="8" fillId="0" borderId="64" xfId="0" applyFont="1" applyBorder="1" applyAlignment="1">
      <alignment horizontal="left" vertical="center"/>
    </xf>
    <xf numFmtId="0" fontId="0" fillId="0" borderId="51" xfId="0" applyBorder="1" applyAlignment="1">
      <alignment horizontal="center" vertical="center"/>
    </xf>
    <xf numFmtId="0" fontId="3" fillId="0" borderId="6" xfId="0" applyFont="1" applyBorder="1" applyAlignment="1">
      <alignment horizontal="left" vertical="center" wrapText="1"/>
    </xf>
    <xf numFmtId="0" fontId="31" fillId="0" borderId="0" xfId="0" applyFont="1" applyBorder="1" applyAlignment="1">
      <alignment vertical="center"/>
    </xf>
    <xf numFmtId="0" fontId="26" fillId="0" borderId="7" xfId="0" applyFont="1" applyBorder="1" applyAlignment="1">
      <alignment horizontal="center" vertical="center"/>
    </xf>
    <xf numFmtId="0" fontId="26" fillId="0" borderId="8" xfId="0" applyFont="1" applyBorder="1" applyAlignment="1">
      <alignment horizontal="center" vertical="center"/>
    </xf>
    <xf numFmtId="0" fontId="26" fillId="0" borderId="15" xfId="0" applyFont="1" applyBorder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0" fillId="0" borderId="0" xfId="0" applyAlignment="1">
      <alignment horizontal="center"/>
    </xf>
    <xf numFmtId="0" fontId="10" fillId="0" borderId="40" xfId="0" applyFont="1" applyFill="1" applyBorder="1" applyAlignment="1">
      <alignment horizontal="center"/>
    </xf>
    <xf numFmtId="0" fontId="10" fillId="0" borderId="18" xfId="0" applyFont="1" applyFill="1" applyBorder="1" applyAlignment="1">
      <alignment horizontal="center"/>
    </xf>
    <xf numFmtId="0" fontId="10" fillId="0" borderId="34" xfId="0" applyFont="1" applyFill="1" applyBorder="1" applyAlignment="1">
      <alignment horizontal="center"/>
    </xf>
    <xf numFmtId="0" fontId="13" fillId="0" borderId="40" xfId="0" applyFont="1" applyFill="1" applyBorder="1" applyAlignment="1">
      <alignment horizontal="center"/>
    </xf>
    <xf numFmtId="0" fontId="13" fillId="0" borderId="18" xfId="0" applyFont="1" applyFill="1" applyBorder="1" applyAlignment="1">
      <alignment horizontal="center"/>
    </xf>
    <xf numFmtId="0" fontId="13" fillId="0" borderId="34" xfId="0" applyFont="1" applyFill="1" applyBorder="1" applyAlignment="1">
      <alignment horizontal="center"/>
    </xf>
    <xf numFmtId="0" fontId="12" fillId="0" borderId="40" xfId="0" applyFont="1" applyFill="1" applyBorder="1" applyAlignment="1">
      <alignment horizontal="center"/>
    </xf>
    <xf numFmtId="0" fontId="12" fillId="0" borderId="18" xfId="0" applyFont="1" applyFill="1" applyBorder="1" applyAlignment="1">
      <alignment horizontal="center"/>
    </xf>
    <xf numFmtId="0" fontId="12" fillId="0" borderId="34" xfId="0" applyFont="1" applyFill="1" applyBorder="1" applyAlignment="1">
      <alignment horizontal="center"/>
    </xf>
    <xf numFmtId="0" fontId="0" fillId="0" borderId="45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21" fillId="0" borderId="43" xfId="0" applyFont="1" applyFill="1" applyBorder="1" applyAlignment="1">
      <alignment horizontal="center" vertical="center"/>
    </xf>
    <xf numFmtId="0" fontId="21" fillId="0" borderId="44" xfId="0" applyFont="1" applyFill="1" applyBorder="1" applyAlignment="1">
      <alignment horizontal="center" vertical="center"/>
    </xf>
    <xf numFmtId="0" fontId="0" fillId="0" borderId="7" xfId="0" applyBorder="1" applyAlignment="1">
      <alignment horizontal="right" vertical="center"/>
    </xf>
    <xf numFmtId="0" fontId="0" fillId="0" borderId="8" xfId="0" applyBorder="1" applyAlignment="1">
      <alignment horizontal="right" vertical="center"/>
    </xf>
    <xf numFmtId="0" fontId="0" fillId="0" borderId="0" xfId="0" applyBorder="1" applyAlignment="1">
      <alignment horizontal="center" vertical="center"/>
    </xf>
    <xf numFmtId="0" fontId="7" fillId="0" borderId="0" xfId="0" applyFont="1" applyAlignment="1">
      <alignment horizontal="left" vertical="center"/>
    </xf>
    <xf numFmtId="0" fontId="8" fillId="0" borderId="12" xfId="0" applyFont="1" applyBorder="1" applyAlignment="1">
      <alignment horizontal="center" vertical="center"/>
    </xf>
    <xf numFmtId="0" fontId="8" fillId="0" borderId="13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20" xfId="0" applyFont="1" applyBorder="1" applyAlignment="1">
      <alignment horizontal="center" vertical="center" wrapText="1"/>
    </xf>
    <xf numFmtId="0" fontId="8" fillId="0" borderId="23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right" vertical="center"/>
    </xf>
    <xf numFmtId="0" fontId="9" fillId="0" borderId="2" xfId="0" applyFont="1" applyBorder="1" applyAlignment="1">
      <alignment horizontal="right" vertical="center"/>
    </xf>
    <xf numFmtId="0" fontId="9" fillId="0" borderId="25" xfId="0" applyFont="1" applyBorder="1" applyAlignment="1">
      <alignment horizontal="right" vertical="center"/>
    </xf>
    <xf numFmtId="0" fontId="8" fillId="0" borderId="34" xfId="0" applyFont="1" applyBorder="1" applyAlignment="1">
      <alignment horizontal="left" vertical="top"/>
    </xf>
    <xf numFmtId="0" fontId="8" fillId="0" borderId="6" xfId="0" applyFont="1" applyBorder="1" applyAlignment="1">
      <alignment horizontal="center" vertical="center" wrapText="1"/>
    </xf>
    <xf numFmtId="0" fontId="6" fillId="0" borderId="0" xfId="0" applyFont="1" applyAlignment="1">
      <alignment horizontal="left" vertical="center"/>
    </xf>
    <xf numFmtId="0" fontId="6" fillId="0" borderId="19" xfId="0" applyFont="1" applyBorder="1" applyAlignment="1">
      <alignment horizontal="center" vertical="center"/>
    </xf>
    <xf numFmtId="0" fontId="6" fillId="0" borderId="20" xfId="0" applyFont="1" applyBorder="1" applyAlignment="1">
      <alignment horizontal="center" vertical="center"/>
    </xf>
    <xf numFmtId="0" fontId="6" fillId="0" borderId="27" xfId="0" applyFont="1" applyBorder="1" applyAlignment="1">
      <alignment horizontal="center" vertical="center"/>
    </xf>
    <xf numFmtId="0" fontId="6" fillId="0" borderId="22" xfId="0" applyFont="1" applyBorder="1" applyAlignment="1">
      <alignment horizontal="center" vertical="center"/>
    </xf>
    <xf numFmtId="0" fontId="6" fillId="0" borderId="23" xfId="0" applyFont="1" applyBorder="1" applyAlignment="1">
      <alignment horizontal="center" vertical="center"/>
    </xf>
    <xf numFmtId="0" fontId="6" fillId="0" borderId="29" xfId="0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8" fillId="0" borderId="32" xfId="0" applyFont="1" applyBorder="1" applyAlignment="1">
      <alignment horizontal="left" vertical="center" wrapText="1"/>
    </xf>
    <xf numFmtId="0" fontId="8" fillId="0" borderId="39" xfId="0" applyFont="1" applyBorder="1" applyAlignment="1">
      <alignment horizontal="left" vertical="center" wrapText="1"/>
    </xf>
    <xf numFmtId="0" fontId="8" fillId="0" borderId="18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31" fillId="0" borderId="0" xfId="0" applyFont="1" applyAlignment="1">
      <alignment horizontal="left" vertical="center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horizontal="left"/>
    </xf>
    <xf numFmtId="0" fontId="31" fillId="0" borderId="7" xfId="0" applyFont="1" applyBorder="1" applyAlignment="1">
      <alignment horizontal="center" vertical="center"/>
    </xf>
    <xf numFmtId="0" fontId="31" fillId="0" borderId="8" xfId="0" applyFont="1" applyBorder="1" applyAlignment="1">
      <alignment horizontal="center" vertical="center"/>
    </xf>
    <xf numFmtId="0" fontId="31" fillId="0" borderId="10" xfId="0" applyFont="1" applyBorder="1" applyAlignment="1">
      <alignment horizontal="center" vertical="center"/>
    </xf>
    <xf numFmtId="0" fontId="4" fillId="0" borderId="11" xfId="0" applyFont="1" applyBorder="1" applyAlignment="1">
      <alignment horizontal="left"/>
    </xf>
    <xf numFmtId="0" fontId="3" fillId="0" borderId="0" xfId="0" applyFont="1" applyAlignment="1">
      <alignment horizontal="left"/>
    </xf>
    <xf numFmtId="0" fontId="0" fillId="0" borderId="0" xfId="0" applyAlignment="1">
      <alignment horizontal="left"/>
    </xf>
    <xf numFmtId="0" fontId="34" fillId="0" borderId="0" xfId="0" applyFont="1" applyBorder="1" applyAlignment="1">
      <alignment horizontal="left" vertical="center"/>
    </xf>
    <xf numFmtId="0" fontId="31" fillId="0" borderId="7" xfId="0" applyFont="1" applyBorder="1" applyAlignment="1">
      <alignment horizontal="right" vertical="center"/>
    </xf>
    <xf numFmtId="0" fontId="31" fillId="0" borderId="8" xfId="0" applyFont="1" applyBorder="1" applyAlignment="1">
      <alignment horizontal="right" vertical="center"/>
    </xf>
    <xf numFmtId="0" fontId="31" fillId="0" borderId="53" xfId="0" applyFont="1" applyBorder="1" applyAlignment="1">
      <alignment horizontal="right" vertical="center"/>
    </xf>
    <xf numFmtId="0" fontId="31" fillId="0" borderId="11" xfId="0" applyFont="1" applyBorder="1" applyAlignment="1">
      <alignment horizontal="right" vertical="center"/>
    </xf>
    <xf numFmtId="0" fontId="31" fillId="0" borderId="15" xfId="0" applyFont="1" applyBorder="1" applyAlignment="1">
      <alignment horizontal="right" vertical="center"/>
    </xf>
    <xf numFmtId="0" fontId="8" fillId="0" borderId="55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8" fillId="0" borderId="57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 wrapText="1"/>
    </xf>
    <xf numFmtId="0" fontId="8" fillId="0" borderId="58" xfId="0" applyFont="1" applyBorder="1" applyAlignment="1">
      <alignment horizontal="left" vertical="top"/>
    </xf>
    <xf numFmtId="0" fontId="2" fillId="0" borderId="0" xfId="0" applyFont="1" applyBorder="1" applyAlignment="1">
      <alignment horizontal="left" vertical="center"/>
    </xf>
    <xf numFmtId="0" fontId="3" fillId="0" borderId="0" xfId="0" applyFont="1" applyBorder="1" applyAlignment="1">
      <alignment horizontal="left" vertical="center"/>
    </xf>
    <xf numFmtId="0" fontId="31" fillId="0" borderId="55" xfId="0" applyFont="1" applyBorder="1" applyAlignment="1">
      <alignment horizontal="left" vertical="center"/>
    </xf>
    <xf numFmtId="0" fontId="8" fillId="0" borderId="59" xfId="0" applyFont="1" applyBorder="1" applyAlignment="1">
      <alignment horizontal="left" vertical="center" wrapText="1"/>
    </xf>
    <xf numFmtId="0" fontId="6" fillId="0" borderId="4" xfId="0" applyFont="1" applyBorder="1" applyAlignment="1">
      <alignment horizontal="center" vertical="center" wrapText="1"/>
    </xf>
    <xf numFmtId="0" fontId="3" fillId="0" borderId="23" xfId="0" applyFont="1" applyBorder="1" applyAlignment="1">
      <alignment horizontal="center" vertical="center"/>
    </xf>
    <xf numFmtId="0" fontId="1" fillId="0" borderId="20" xfId="0" applyFont="1" applyBorder="1" applyAlignment="1">
      <alignment horizontal="center"/>
    </xf>
    <xf numFmtId="0" fontId="1" fillId="0" borderId="5" xfId="0" applyFont="1" applyBorder="1" applyAlignment="1">
      <alignment horizontal="center" vertical="center"/>
    </xf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5" fillId="0" borderId="55" xfId="0" applyFont="1" applyBorder="1" applyAlignment="1">
      <alignment horizontal="left" vertical="center"/>
    </xf>
    <xf numFmtId="3" fontId="1" fillId="0" borderId="5" xfId="0" applyNumberFormat="1" applyFont="1" applyBorder="1" applyAlignment="1">
      <alignment horizontal="center" vertical="center"/>
    </xf>
    <xf numFmtId="0" fontId="35" fillId="0" borderId="0" xfId="0" applyFont="1" applyAlignment="1">
      <alignment vertical="center" wrapText="1"/>
    </xf>
    <xf numFmtId="0" fontId="35" fillId="0" borderId="0" xfId="0" applyFont="1" applyAlignment="1">
      <alignment vertical="center"/>
    </xf>
    <xf numFmtId="0" fontId="0" fillId="0" borderId="0" xfId="0" applyAlignment="1"/>
    <xf numFmtId="0" fontId="1" fillId="0" borderId="0" xfId="0" applyFont="1" applyAlignment="1">
      <alignment horizontal="left"/>
    </xf>
    <xf numFmtId="0" fontId="5" fillId="0" borderId="0" xfId="0" applyFont="1" applyBorder="1" applyAlignment="1">
      <alignment horizontal="left" vertical="center"/>
    </xf>
    <xf numFmtId="0" fontId="31" fillId="0" borderId="0" xfId="0" applyFont="1" applyBorder="1" applyAlignment="1">
      <alignment horizontal="left" vertic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38735</xdr:colOff>
      <xdr:row>5</xdr:row>
      <xdr:rowOff>48895</xdr:rowOff>
    </xdr:from>
    <xdr:to>
      <xdr:col>8</xdr:col>
      <xdr:colOff>1470659</xdr:colOff>
      <xdr:row>5</xdr:row>
      <xdr:rowOff>489910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77985" y="2809875"/>
          <a:ext cx="1431290" cy="440690"/>
        </a:xfrm>
        <a:prstGeom prst="rect">
          <a:avLst/>
        </a:prstGeom>
      </xdr:spPr>
    </xdr:pic>
    <xdr:clientData/>
  </xdr:twoCellAnchor>
  <xdr:twoCellAnchor editAs="oneCell">
    <xdr:from>
      <xdr:col>8</xdr:col>
      <xdr:colOff>143511</xdr:colOff>
      <xdr:row>7</xdr:row>
      <xdr:rowOff>95250</xdr:rowOff>
    </xdr:from>
    <xdr:to>
      <xdr:col>8</xdr:col>
      <xdr:colOff>1104901</xdr:colOff>
      <xdr:row>7</xdr:row>
      <xdr:rowOff>486793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82760" y="3986530"/>
          <a:ext cx="961390" cy="391160"/>
        </a:xfrm>
        <a:prstGeom prst="rect">
          <a:avLst/>
        </a:prstGeom>
      </xdr:spPr>
    </xdr:pic>
    <xdr:clientData/>
  </xdr:twoCellAnchor>
  <xdr:twoCellAnchor editAs="oneCell">
    <xdr:from>
      <xdr:col>8</xdr:col>
      <xdr:colOff>48036</xdr:colOff>
      <xdr:row>19</xdr:row>
      <xdr:rowOff>41836</xdr:rowOff>
    </xdr:from>
    <xdr:to>
      <xdr:col>8</xdr:col>
      <xdr:colOff>1651000</xdr:colOff>
      <xdr:row>21</xdr:row>
      <xdr:rowOff>313730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86875" y="10323830"/>
          <a:ext cx="1603375" cy="1129665"/>
        </a:xfrm>
        <a:prstGeom prst="rect">
          <a:avLst/>
        </a:prstGeom>
      </xdr:spPr>
    </xdr:pic>
    <xdr:clientData/>
  </xdr:twoCellAnchor>
  <xdr:oneCellAnchor>
    <xdr:from>
      <xdr:col>8</xdr:col>
      <xdr:colOff>69103</xdr:colOff>
      <xdr:row>25</xdr:row>
      <xdr:rowOff>110192</xdr:rowOff>
    </xdr:from>
    <xdr:ext cx="952500" cy="645743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07830" y="13522960"/>
          <a:ext cx="952500" cy="645795"/>
        </a:xfrm>
        <a:prstGeom prst="rect">
          <a:avLst/>
        </a:prstGeom>
      </xdr:spPr>
    </xdr:pic>
    <xdr:clientData/>
  </xdr:oneCellAnchor>
  <xdr:oneCellAnchor>
    <xdr:from>
      <xdr:col>8</xdr:col>
      <xdr:colOff>116541</xdr:colOff>
      <xdr:row>13</xdr:row>
      <xdr:rowOff>80682</xdr:rowOff>
    </xdr:from>
    <xdr:ext cx="920423" cy="495300"/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55455" y="7242175"/>
          <a:ext cx="920750" cy="495300"/>
        </a:xfrm>
        <a:prstGeom prst="rect">
          <a:avLst/>
        </a:prstGeom>
      </xdr:spPr>
    </xdr:pic>
    <xdr:clientData/>
  </xdr:oneCellAnchor>
  <xdr:oneCellAnchor>
    <xdr:from>
      <xdr:col>8</xdr:col>
      <xdr:colOff>12699</xdr:colOff>
      <xdr:row>16</xdr:row>
      <xdr:rowOff>53789</xdr:rowOff>
    </xdr:from>
    <xdr:ext cx="533400" cy="544875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251315" y="8789670"/>
          <a:ext cx="533400" cy="544830"/>
        </a:xfrm>
        <a:prstGeom prst="rect">
          <a:avLst/>
        </a:prstGeom>
      </xdr:spPr>
    </xdr:pic>
    <xdr:clientData/>
  </xdr:oneCellAnchor>
  <xdr:oneCellAnchor>
    <xdr:from>
      <xdr:col>8</xdr:col>
      <xdr:colOff>68655</xdr:colOff>
      <xdr:row>17</xdr:row>
      <xdr:rowOff>23085</xdr:rowOff>
    </xdr:from>
    <xdr:ext cx="502919" cy="544329"/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07830" y="9394190"/>
          <a:ext cx="502920" cy="544195"/>
        </a:xfrm>
        <a:prstGeom prst="rect">
          <a:avLst/>
        </a:prstGeom>
      </xdr:spPr>
    </xdr:pic>
    <xdr:clientData/>
  </xdr:oneCellAnchor>
  <xdr:twoCellAnchor editAs="oneCell">
    <xdr:from>
      <xdr:col>8</xdr:col>
      <xdr:colOff>15688</xdr:colOff>
      <xdr:row>28</xdr:row>
      <xdr:rowOff>44449</xdr:rowOff>
    </xdr:from>
    <xdr:to>
      <xdr:col>8</xdr:col>
      <xdr:colOff>304800</xdr:colOff>
      <xdr:row>29</xdr:row>
      <xdr:rowOff>255362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254490" y="14901545"/>
          <a:ext cx="289560" cy="706755"/>
        </a:xfrm>
        <a:prstGeom prst="rect">
          <a:avLst/>
        </a:prstGeom>
      </xdr:spPr>
    </xdr:pic>
    <xdr:clientData/>
  </xdr:twoCellAnchor>
  <xdr:twoCellAnchor editAs="oneCell">
    <xdr:from>
      <xdr:col>8</xdr:col>
      <xdr:colOff>79188</xdr:colOff>
      <xdr:row>6</xdr:row>
      <xdr:rowOff>12326</xdr:rowOff>
    </xdr:from>
    <xdr:to>
      <xdr:col>8</xdr:col>
      <xdr:colOff>1564528</xdr:colOff>
      <xdr:row>6</xdr:row>
      <xdr:rowOff>467852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17990" y="3350895"/>
          <a:ext cx="1485265" cy="455295"/>
        </a:xfrm>
        <a:prstGeom prst="rect">
          <a:avLst/>
        </a:prstGeom>
      </xdr:spPr>
    </xdr:pic>
    <xdr:clientData/>
  </xdr:twoCellAnchor>
  <xdr:oneCellAnchor>
    <xdr:from>
      <xdr:col>8</xdr:col>
      <xdr:colOff>44450</xdr:colOff>
      <xdr:row>3</xdr:row>
      <xdr:rowOff>330200</xdr:rowOff>
    </xdr:from>
    <xdr:ext cx="2465705" cy="556166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283700" y="1068705"/>
          <a:ext cx="2465705" cy="555625"/>
        </a:xfrm>
        <a:prstGeom prst="rect">
          <a:avLst/>
        </a:prstGeom>
      </xdr:spPr>
    </xdr:pic>
    <xdr:clientData/>
  </xdr:oneCellAnchor>
  <xdr:oneCellAnchor>
    <xdr:from>
      <xdr:col>8</xdr:col>
      <xdr:colOff>27940</xdr:colOff>
      <xdr:row>3</xdr:row>
      <xdr:rowOff>900336</xdr:rowOff>
    </xdr:from>
    <xdr:ext cx="2446656" cy="351155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267190" y="1638300"/>
          <a:ext cx="2446655" cy="351155"/>
        </a:xfrm>
        <a:prstGeom prst="rect">
          <a:avLst/>
        </a:prstGeom>
      </xdr:spPr>
    </xdr:pic>
    <xdr:clientData/>
  </xdr:oneCellAnchor>
  <xdr:oneCellAnchor>
    <xdr:from>
      <xdr:col>8</xdr:col>
      <xdr:colOff>120650</xdr:colOff>
      <xdr:row>9</xdr:row>
      <xdr:rowOff>16512</xdr:rowOff>
    </xdr:from>
    <xdr:ext cx="431800" cy="522746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59900" y="4774565"/>
          <a:ext cx="431800" cy="522605"/>
        </a:xfrm>
        <a:prstGeom prst="rect">
          <a:avLst/>
        </a:prstGeom>
      </xdr:spPr>
    </xdr:pic>
    <xdr:clientData/>
  </xdr:oneCellAnchor>
  <xdr:oneCellAnchor>
    <xdr:from>
      <xdr:col>8</xdr:col>
      <xdr:colOff>90170</xdr:colOff>
      <xdr:row>10</xdr:row>
      <xdr:rowOff>76200</xdr:rowOff>
    </xdr:from>
    <xdr:ext cx="144780" cy="378297"/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 l="30359" r="29096"/>
        <a:stretch>
          <a:fillRect/>
        </a:stretch>
      </xdr:blipFill>
      <xdr:spPr>
        <a:xfrm>
          <a:off x="9329420" y="5494655"/>
          <a:ext cx="144780" cy="377825"/>
        </a:xfrm>
        <a:prstGeom prst="rect">
          <a:avLst/>
        </a:prstGeom>
      </xdr:spPr>
    </xdr:pic>
    <xdr:clientData/>
  </xdr:oneCellAnchor>
  <xdr:oneCellAnchor>
    <xdr:from>
      <xdr:col>8</xdr:col>
      <xdr:colOff>99060</xdr:colOff>
      <xdr:row>11</xdr:row>
      <xdr:rowOff>73661</xdr:rowOff>
    </xdr:from>
    <xdr:ext cx="305275" cy="421640"/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8310" y="6285865"/>
          <a:ext cx="304800" cy="421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8</xdr:col>
      <xdr:colOff>336551</xdr:colOff>
      <xdr:row>28</xdr:row>
      <xdr:rowOff>57150</xdr:rowOff>
    </xdr:from>
    <xdr:to>
      <xdr:col>8</xdr:col>
      <xdr:colOff>609600</xdr:colOff>
      <xdr:row>29</xdr:row>
      <xdr:rowOff>226274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75800" y="14914880"/>
          <a:ext cx="273050" cy="664210"/>
        </a:xfrm>
        <a:prstGeom prst="rect">
          <a:avLst/>
        </a:prstGeom>
      </xdr:spPr>
    </xdr:pic>
    <xdr:clientData/>
  </xdr:twoCellAnchor>
  <xdr:twoCellAnchor editAs="oneCell">
    <xdr:from>
      <xdr:col>8</xdr:col>
      <xdr:colOff>44451</xdr:colOff>
      <xdr:row>33</xdr:row>
      <xdr:rowOff>38100</xdr:rowOff>
    </xdr:from>
    <xdr:to>
      <xdr:col>8</xdr:col>
      <xdr:colOff>488951</xdr:colOff>
      <xdr:row>33</xdr:row>
      <xdr:rowOff>539495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283700" y="16813530"/>
          <a:ext cx="444500" cy="50101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8</xdr:col>
      <xdr:colOff>1040244</xdr:colOff>
      <xdr:row>25</xdr:row>
      <xdr:rowOff>120650</xdr:rowOff>
    </xdr:from>
    <xdr:to>
      <xdr:col>8</xdr:col>
      <xdr:colOff>1981200</xdr:colOff>
      <xdr:row>25</xdr:row>
      <xdr:rowOff>774700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79380" y="13533755"/>
          <a:ext cx="941070" cy="654050"/>
        </a:xfrm>
        <a:prstGeom prst="rect">
          <a:avLst/>
        </a:prstGeom>
      </xdr:spPr>
    </xdr:pic>
    <xdr:clientData/>
  </xdr:twoCellAnchor>
  <xdr:twoCellAnchor editAs="oneCell">
    <xdr:from>
      <xdr:col>8</xdr:col>
      <xdr:colOff>69849</xdr:colOff>
      <xdr:row>23</xdr:row>
      <xdr:rowOff>158750</xdr:rowOff>
    </xdr:from>
    <xdr:to>
      <xdr:col>8</xdr:col>
      <xdr:colOff>2379696</xdr:colOff>
      <xdr:row>23</xdr:row>
      <xdr:rowOff>1238250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308465" y="11920855"/>
          <a:ext cx="2310130" cy="10795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31</xdr:row>
      <xdr:rowOff>57149</xdr:rowOff>
    </xdr:from>
    <xdr:to>
      <xdr:col>8</xdr:col>
      <xdr:colOff>800100</xdr:colOff>
      <xdr:row>31</xdr:row>
      <xdr:rowOff>575919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34500" y="15949295"/>
          <a:ext cx="704850" cy="518795"/>
        </a:xfrm>
        <a:prstGeom prst="rect">
          <a:avLst/>
        </a:prstGeom>
      </xdr:spPr>
    </xdr:pic>
    <xdr:clientData/>
  </xdr:twoCellAnchor>
  <xdr:twoCellAnchor editAs="oneCell">
    <xdr:from>
      <xdr:col>8</xdr:col>
      <xdr:colOff>946150</xdr:colOff>
      <xdr:row>31</xdr:row>
      <xdr:rowOff>63500</xdr:rowOff>
    </xdr:from>
    <xdr:to>
      <xdr:col>8</xdr:col>
      <xdr:colOff>1338652</xdr:colOff>
      <xdr:row>31</xdr:row>
      <xdr:rowOff>596900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185400" y="15956280"/>
          <a:ext cx="392430" cy="533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30</xdr:row>
      <xdr:rowOff>62865</xdr:rowOff>
    </xdr:from>
    <xdr:ext cx="2317877" cy="240855"/>
    <xdr:pic>
      <xdr:nvPicPr>
        <xdr:cNvPr id="2" name="image15.jpe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0" y="6581140"/>
          <a:ext cx="2317750" cy="240665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54</xdr:row>
      <xdr:rowOff>62865</xdr:rowOff>
    </xdr:from>
    <xdr:ext cx="2317877" cy="240855"/>
    <xdr:pic>
      <xdr:nvPicPr>
        <xdr:cNvPr id="2" name="image15.jpeg">
          <a:extLst>
            <a:ext uri="{FF2B5EF4-FFF2-40B4-BE49-F238E27FC236}">
              <a16:creationId xmlns:a16="http://schemas.microsoft.com/office/drawing/2014/main" id="{D478918B-7DC6-4099-8E13-8BD0FE0AA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0" y="6514465"/>
          <a:ext cx="2317877" cy="240855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20"/>
  <sheetViews>
    <sheetView topLeftCell="A4" workbookViewId="0">
      <selection activeCell="G3" sqref="G2:G18"/>
    </sheetView>
  </sheetViews>
  <sheetFormatPr defaultColWidth="8.7265625" defaultRowHeight="14.5"/>
  <cols>
    <col min="1" max="1" width="8.7265625" style="126"/>
    <col min="2" max="2" width="53.26953125" style="126" customWidth="1"/>
    <col min="3" max="5" width="8.7265625" style="126"/>
    <col min="6" max="6" width="12.6328125" style="126" customWidth="1"/>
    <col min="7" max="7" width="17.08984375" style="126" customWidth="1"/>
    <col min="8" max="16384" width="8.7265625" style="126"/>
  </cols>
  <sheetData>
    <row r="1" spans="1:7" ht="18.5">
      <c r="A1" s="140" t="s">
        <v>0</v>
      </c>
      <c r="B1" s="123"/>
      <c r="C1" s="123"/>
      <c r="D1" s="141" t="s">
        <v>1</v>
      </c>
      <c r="E1" s="142"/>
    </row>
    <row r="2" spans="1:7" ht="15.5">
      <c r="A2" s="127" t="s">
        <v>2</v>
      </c>
      <c r="B2" s="129" t="s">
        <v>3</v>
      </c>
      <c r="C2" s="129" t="s">
        <v>4</v>
      </c>
      <c r="D2" s="129" t="s">
        <v>5</v>
      </c>
      <c r="E2" s="129" t="s">
        <v>6</v>
      </c>
      <c r="F2" s="130" t="s">
        <v>7</v>
      </c>
      <c r="G2" s="143" t="s">
        <v>8</v>
      </c>
    </row>
    <row r="3" spans="1:7">
      <c r="A3" s="131">
        <v>1</v>
      </c>
      <c r="B3" s="4" t="s">
        <v>9</v>
      </c>
      <c r="C3" s="4">
        <v>2</v>
      </c>
      <c r="D3" s="4" t="s">
        <v>10</v>
      </c>
      <c r="E3" s="4">
        <v>37000</v>
      </c>
      <c r="F3" s="144">
        <f>C3*E3</f>
        <v>74000</v>
      </c>
      <c r="G3" s="145" t="s">
        <v>11</v>
      </c>
    </row>
    <row r="4" spans="1:7">
      <c r="A4" s="134">
        <v>2</v>
      </c>
      <c r="B4" s="7" t="s">
        <v>12</v>
      </c>
      <c r="C4" s="7">
        <v>16</v>
      </c>
      <c r="D4" s="7" t="s">
        <v>10</v>
      </c>
      <c r="E4" s="7">
        <v>7250</v>
      </c>
      <c r="F4" s="144">
        <f t="shared" ref="F4:F18" si="0">C4*E4</f>
        <v>116000</v>
      </c>
      <c r="G4" s="146" t="s">
        <v>11</v>
      </c>
    </row>
    <row r="5" spans="1:7">
      <c r="A5" s="134">
        <v>3</v>
      </c>
      <c r="B5" s="7" t="s">
        <v>13</v>
      </c>
      <c r="C5" s="7">
        <v>20</v>
      </c>
      <c r="D5" s="7" t="s">
        <v>10</v>
      </c>
      <c r="E5" s="7">
        <v>7500</v>
      </c>
      <c r="F5" s="144">
        <f t="shared" si="0"/>
        <v>150000</v>
      </c>
      <c r="G5" s="146" t="s">
        <v>11</v>
      </c>
    </row>
    <row r="6" spans="1:7" ht="29">
      <c r="A6" s="134">
        <v>4</v>
      </c>
      <c r="B6" s="135" t="s">
        <v>14</v>
      </c>
      <c r="C6" s="7">
        <v>4</v>
      </c>
      <c r="D6" s="7" t="s">
        <v>15</v>
      </c>
      <c r="E6" s="7">
        <v>13500</v>
      </c>
      <c r="F6" s="144">
        <f t="shared" si="0"/>
        <v>54000</v>
      </c>
      <c r="G6" s="146" t="s">
        <v>16</v>
      </c>
    </row>
    <row r="7" spans="1:7">
      <c r="A7" s="134">
        <v>5</v>
      </c>
      <c r="B7" s="7" t="s">
        <v>17</v>
      </c>
      <c r="C7" s="7">
        <v>1</v>
      </c>
      <c r="D7" s="7" t="s">
        <v>18</v>
      </c>
      <c r="E7" s="7">
        <v>9000</v>
      </c>
      <c r="F7" s="144">
        <f t="shared" si="0"/>
        <v>9000</v>
      </c>
      <c r="G7" s="146" t="s">
        <v>19</v>
      </c>
    </row>
    <row r="8" spans="1:7">
      <c r="A8" s="134">
        <v>6</v>
      </c>
      <c r="B8" s="7" t="s">
        <v>20</v>
      </c>
      <c r="C8" s="7">
        <v>5</v>
      </c>
      <c r="D8" s="7" t="s">
        <v>10</v>
      </c>
      <c r="E8" s="7">
        <v>12500</v>
      </c>
      <c r="F8" s="144">
        <f t="shared" si="0"/>
        <v>62500</v>
      </c>
      <c r="G8" s="146" t="s">
        <v>19</v>
      </c>
    </row>
    <row r="9" spans="1:7">
      <c r="A9" s="134">
        <v>7</v>
      </c>
      <c r="B9" s="7" t="s">
        <v>21</v>
      </c>
      <c r="C9" s="7">
        <v>16</v>
      </c>
      <c r="D9" s="7" t="s">
        <v>10</v>
      </c>
      <c r="E9" s="7">
        <v>100</v>
      </c>
      <c r="F9" s="144">
        <f t="shared" si="0"/>
        <v>1600</v>
      </c>
      <c r="G9" s="146" t="s">
        <v>19</v>
      </c>
    </row>
    <row r="10" spans="1:7">
      <c r="A10" s="134">
        <v>8</v>
      </c>
      <c r="B10" s="7" t="s">
        <v>22</v>
      </c>
      <c r="C10" s="7">
        <v>16</v>
      </c>
      <c r="D10" s="7" t="s">
        <v>10</v>
      </c>
      <c r="E10" s="7">
        <v>100</v>
      </c>
      <c r="F10" s="144">
        <f t="shared" si="0"/>
        <v>1600</v>
      </c>
      <c r="G10" s="146" t="s">
        <v>19</v>
      </c>
    </row>
    <row r="11" spans="1:7" ht="29">
      <c r="A11" s="134">
        <v>9</v>
      </c>
      <c r="B11" s="135" t="s">
        <v>23</v>
      </c>
      <c r="C11" s="7">
        <v>4</v>
      </c>
      <c r="D11" s="7" t="s">
        <v>10</v>
      </c>
      <c r="E11" s="7">
        <v>29000</v>
      </c>
      <c r="F11" s="144">
        <f t="shared" si="0"/>
        <v>116000</v>
      </c>
      <c r="G11" s="146" t="s">
        <v>24</v>
      </c>
    </row>
    <row r="12" spans="1:7">
      <c r="A12" s="134">
        <v>10</v>
      </c>
      <c r="B12" s="7" t="s">
        <v>25</v>
      </c>
      <c r="C12" s="7">
        <v>3</v>
      </c>
      <c r="D12" s="7" t="s">
        <v>10</v>
      </c>
      <c r="E12" s="7">
        <v>6000</v>
      </c>
      <c r="F12" s="144">
        <f t="shared" si="0"/>
        <v>18000</v>
      </c>
      <c r="G12" s="146" t="s">
        <v>24</v>
      </c>
    </row>
    <row r="13" spans="1:7">
      <c r="A13" s="134">
        <v>11</v>
      </c>
      <c r="B13" s="7" t="s">
        <v>26</v>
      </c>
      <c r="C13" s="7">
        <v>3</v>
      </c>
      <c r="D13" s="7" t="s">
        <v>10</v>
      </c>
      <c r="E13" s="7">
        <v>2500</v>
      </c>
      <c r="F13" s="144">
        <f t="shared" si="0"/>
        <v>7500</v>
      </c>
      <c r="G13" s="146" t="s">
        <v>27</v>
      </c>
    </row>
    <row r="14" spans="1:7">
      <c r="A14" s="134">
        <v>12</v>
      </c>
      <c r="B14" s="7" t="s">
        <v>28</v>
      </c>
      <c r="C14" s="7">
        <v>1</v>
      </c>
      <c r="D14" s="7" t="s">
        <v>18</v>
      </c>
      <c r="E14" s="7">
        <v>500</v>
      </c>
      <c r="F14" s="144">
        <f t="shared" si="0"/>
        <v>500</v>
      </c>
      <c r="G14" s="146" t="s">
        <v>19</v>
      </c>
    </row>
    <row r="15" spans="1:7">
      <c r="A15" s="134">
        <v>13</v>
      </c>
      <c r="B15" s="7" t="s">
        <v>29</v>
      </c>
      <c r="C15" s="7">
        <v>60</v>
      </c>
      <c r="D15" s="7" t="s">
        <v>30</v>
      </c>
      <c r="E15" s="7">
        <v>90</v>
      </c>
      <c r="F15" s="144">
        <f t="shared" si="0"/>
        <v>5400</v>
      </c>
      <c r="G15" s="146" t="s">
        <v>19</v>
      </c>
    </row>
    <row r="16" spans="1:7">
      <c r="A16" s="134">
        <v>14</v>
      </c>
      <c r="B16" s="7" t="s">
        <v>31</v>
      </c>
      <c r="C16" s="7">
        <v>68</v>
      </c>
      <c r="D16" s="7" t="s">
        <v>10</v>
      </c>
      <c r="E16" s="7">
        <v>120</v>
      </c>
      <c r="F16" s="144">
        <f t="shared" si="0"/>
        <v>8160</v>
      </c>
      <c r="G16" s="146" t="s">
        <v>24</v>
      </c>
    </row>
    <row r="17" spans="1:7">
      <c r="A17" s="134">
        <v>15</v>
      </c>
      <c r="B17" s="7" t="s">
        <v>32</v>
      </c>
      <c r="C17" s="7">
        <v>1220</v>
      </c>
      <c r="D17" s="7" t="s">
        <v>30</v>
      </c>
      <c r="E17" s="7">
        <v>40</v>
      </c>
      <c r="F17" s="144">
        <f t="shared" si="0"/>
        <v>48800</v>
      </c>
      <c r="G17" s="146"/>
    </row>
    <row r="18" spans="1:7">
      <c r="A18" s="136">
        <v>16</v>
      </c>
      <c r="B18" s="138" t="s">
        <v>33</v>
      </c>
      <c r="C18" s="138">
        <v>1</v>
      </c>
      <c r="D18" s="138" t="s">
        <v>15</v>
      </c>
      <c r="E18" s="138">
        <v>25000</v>
      </c>
      <c r="F18" s="144">
        <f t="shared" si="0"/>
        <v>25000</v>
      </c>
      <c r="G18" s="147"/>
    </row>
    <row r="19" spans="1:7" ht="15.5">
      <c r="A19" s="221" t="s">
        <v>34</v>
      </c>
      <c r="B19" s="222"/>
      <c r="C19" s="222"/>
      <c r="D19" s="222"/>
      <c r="E19" s="223"/>
      <c r="F19" s="139">
        <f>SUM(F3:F18)</f>
        <v>698060</v>
      </c>
    </row>
    <row r="20" spans="1:7">
      <c r="A20" s="224" t="s">
        <v>35</v>
      </c>
      <c r="B20" s="224"/>
      <c r="C20" s="224"/>
      <c r="D20" s="224"/>
      <c r="E20" s="224"/>
    </row>
  </sheetData>
  <mergeCells count="2">
    <mergeCell ref="A19:E19"/>
    <mergeCell ref="A20:E20"/>
  </mergeCells>
  <pageMargins left="0.7" right="0.7" top="0.75" bottom="0.75" header="0.3" footer="0.3"/>
  <pageSetup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20"/>
  <sheetViews>
    <sheetView topLeftCell="A13" workbookViewId="0">
      <selection activeCell="A20" sqref="A20:E20"/>
    </sheetView>
  </sheetViews>
  <sheetFormatPr defaultColWidth="9" defaultRowHeight="14.5"/>
  <cols>
    <col min="2" max="2" width="53.54296875" style="120" customWidth="1"/>
    <col min="6" max="6" width="11.90625" customWidth="1"/>
  </cols>
  <sheetData>
    <row r="1" spans="1:6" ht="18.5">
      <c r="A1" s="121" t="s">
        <v>36</v>
      </c>
      <c r="B1" s="122"/>
      <c r="C1" s="123"/>
      <c r="D1" s="124" t="s">
        <v>1</v>
      </c>
      <c r="E1" s="125"/>
      <c r="F1" s="126"/>
    </row>
    <row r="2" spans="1:6" ht="15.5">
      <c r="A2" s="127" t="s">
        <v>2</v>
      </c>
      <c r="B2" s="128" t="s">
        <v>3</v>
      </c>
      <c r="C2" s="129" t="s">
        <v>4</v>
      </c>
      <c r="D2" s="129" t="s">
        <v>5</v>
      </c>
      <c r="E2" s="129" t="s">
        <v>6</v>
      </c>
      <c r="F2" s="130" t="s">
        <v>7</v>
      </c>
    </row>
    <row r="3" spans="1:6">
      <c r="A3" s="131">
        <v>1</v>
      </c>
      <c r="B3" s="132" t="s">
        <v>9</v>
      </c>
      <c r="C3" s="4">
        <v>2</v>
      </c>
      <c r="D3" s="4" t="s">
        <v>10</v>
      </c>
      <c r="E3" s="4">
        <v>48600</v>
      </c>
      <c r="F3" s="133">
        <f>C3*E3</f>
        <v>97200</v>
      </c>
    </row>
    <row r="4" spans="1:6">
      <c r="A4" s="134">
        <v>2</v>
      </c>
      <c r="B4" s="135" t="s">
        <v>12</v>
      </c>
      <c r="C4" s="7">
        <v>16</v>
      </c>
      <c r="D4" s="7" t="s">
        <v>10</v>
      </c>
      <c r="E4" s="7">
        <v>9000</v>
      </c>
      <c r="F4" s="133">
        <f t="shared" ref="F4:F18" si="0">C4*E4</f>
        <v>144000</v>
      </c>
    </row>
    <row r="5" spans="1:6" ht="29">
      <c r="A5" s="134">
        <v>3</v>
      </c>
      <c r="B5" s="135" t="s">
        <v>13</v>
      </c>
      <c r="C5" s="7">
        <v>20</v>
      </c>
      <c r="D5" s="7" t="s">
        <v>10</v>
      </c>
      <c r="E5" s="7">
        <v>9500</v>
      </c>
      <c r="F5" s="133">
        <f t="shared" si="0"/>
        <v>190000</v>
      </c>
    </row>
    <row r="6" spans="1:6" ht="29">
      <c r="A6" s="134">
        <v>4</v>
      </c>
      <c r="B6" s="135" t="s">
        <v>14</v>
      </c>
      <c r="C6" s="7">
        <v>4</v>
      </c>
      <c r="D6" s="7" t="s">
        <v>15</v>
      </c>
      <c r="E6" s="7">
        <v>15500</v>
      </c>
      <c r="F6" s="133">
        <f t="shared" si="0"/>
        <v>62000</v>
      </c>
    </row>
    <row r="7" spans="1:6">
      <c r="A7" s="134">
        <v>5</v>
      </c>
      <c r="B7" s="135" t="s">
        <v>17</v>
      </c>
      <c r="C7" s="7">
        <v>1</v>
      </c>
      <c r="D7" s="7" t="s">
        <v>18</v>
      </c>
      <c r="E7" s="7">
        <v>12000</v>
      </c>
      <c r="F7" s="133">
        <f t="shared" si="0"/>
        <v>12000</v>
      </c>
    </row>
    <row r="8" spans="1:6">
      <c r="A8" s="134">
        <v>6</v>
      </c>
      <c r="B8" s="135" t="s">
        <v>20</v>
      </c>
      <c r="C8" s="7">
        <v>5</v>
      </c>
      <c r="D8" s="7" t="s">
        <v>10</v>
      </c>
      <c r="E8" s="7">
        <v>18000</v>
      </c>
      <c r="F8" s="133">
        <f t="shared" si="0"/>
        <v>90000</v>
      </c>
    </row>
    <row r="9" spans="1:6">
      <c r="A9" s="134">
        <v>7</v>
      </c>
      <c r="B9" s="135" t="s">
        <v>21</v>
      </c>
      <c r="C9" s="7">
        <v>16</v>
      </c>
      <c r="D9" s="7" t="s">
        <v>10</v>
      </c>
      <c r="E9" s="7">
        <v>120</v>
      </c>
      <c r="F9" s="133">
        <f t="shared" si="0"/>
        <v>1920</v>
      </c>
    </row>
    <row r="10" spans="1:6">
      <c r="A10" s="134">
        <v>8</v>
      </c>
      <c r="B10" s="135" t="s">
        <v>22</v>
      </c>
      <c r="C10" s="7">
        <v>16</v>
      </c>
      <c r="D10" s="7" t="s">
        <v>10</v>
      </c>
      <c r="E10" s="7">
        <v>120</v>
      </c>
      <c r="F10" s="133">
        <f t="shared" si="0"/>
        <v>1920</v>
      </c>
    </row>
    <row r="11" spans="1:6" ht="29">
      <c r="A11" s="134">
        <v>9</v>
      </c>
      <c r="B11" s="135" t="s">
        <v>23</v>
      </c>
      <c r="C11" s="7">
        <v>4</v>
      </c>
      <c r="D11" s="7" t="s">
        <v>10</v>
      </c>
      <c r="E11" s="7">
        <v>40000</v>
      </c>
      <c r="F11" s="133">
        <f t="shared" si="0"/>
        <v>160000</v>
      </c>
    </row>
    <row r="12" spans="1:6">
      <c r="A12" s="134">
        <v>10</v>
      </c>
      <c r="B12" s="135" t="s">
        <v>25</v>
      </c>
      <c r="C12" s="7">
        <v>3</v>
      </c>
      <c r="D12" s="7" t="s">
        <v>10</v>
      </c>
      <c r="E12" s="7">
        <v>6900</v>
      </c>
      <c r="F12" s="133">
        <f t="shared" si="0"/>
        <v>20700</v>
      </c>
    </row>
    <row r="13" spans="1:6">
      <c r="A13" s="134">
        <v>11</v>
      </c>
      <c r="B13" s="135" t="s">
        <v>26</v>
      </c>
      <c r="C13" s="7">
        <v>3</v>
      </c>
      <c r="D13" s="7" t="s">
        <v>10</v>
      </c>
      <c r="E13" s="7">
        <v>2900</v>
      </c>
      <c r="F13" s="133">
        <f t="shared" si="0"/>
        <v>8700</v>
      </c>
    </row>
    <row r="14" spans="1:6">
      <c r="A14" s="134">
        <v>12</v>
      </c>
      <c r="B14" s="135" t="s">
        <v>28</v>
      </c>
      <c r="C14" s="7">
        <v>1</v>
      </c>
      <c r="D14" s="7" t="s">
        <v>18</v>
      </c>
      <c r="E14" s="7">
        <v>580</v>
      </c>
      <c r="F14" s="133">
        <f t="shared" si="0"/>
        <v>580</v>
      </c>
    </row>
    <row r="15" spans="1:6">
      <c r="A15" s="134">
        <v>13</v>
      </c>
      <c r="B15" s="135" t="s">
        <v>29</v>
      </c>
      <c r="C15" s="7">
        <v>60</v>
      </c>
      <c r="D15" s="7" t="s">
        <v>30</v>
      </c>
      <c r="E15" s="7">
        <v>100</v>
      </c>
      <c r="F15" s="133">
        <f t="shared" si="0"/>
        <v>6000</v>
      </c>
    </row>
    <row r="16" spans="1:6">
      <c r="A16" s="134">
        <v>14</v>
      </c>
      <c r="B16" s="135" t="s">
        <v>31</v>
      </c>
      <c r="C16" s="7">
        <v>68</v>
      </c>
      <c r="D16" s="7" t="s">
        <v>10</v>
      </c>
      <c r="E16" s="7">
        <v>150</v>
      </c>
      <c r="F16" s="133">
        <f t="shared" si="0"/>
        <v>10200</v>
      </c>
    </row>
    <row r="17" spans="1:6">
      <c r="A17" s="134">
        <v>15</v>
      </c>
      <c r="B17" s="135" t="s">
        <v>32</v>
      </c>
      <c r="C17" s="7">
        <v>1220</v>
      </c>
      <c r="D17" s="7" t="s">
        <v>30</v>
      </c>
      <c r="E17" s="7">
        <v>50</v>
      </c>
      <c r="F17" s="133">
        <f t="shared" si="0"/>
        <v>61000</v>
      </c>
    </row>
    <row r="18" spans="1:6">
      <c r="A18" s="136">
        <v>16</v>
      </c>
      <c r="B18" s="137" t="s">
        <v>33</v>
      </c>
      <c r="C18" s="138">
        <v>1</v>
      </c>
      <c r="D18" s="138" t="s">
        <v>15</v>
      </c>
      <c r="E18" s="138">
        <v>50000</v>
      </c>
      <c r="F18" s="133">
        <f t="shared" si="0"/>
        <v>50000</v>
      </c>
    </row>
    <row r="19" spans="1:6" ht="15.5">
      <c r="A19" s="221" t="s">
        <v>34</v>
      </c>
      <c r="B19" s="222"/>
      <c r="C19" s="222"/>
      <c r="D19" s="222"/>
      <c r="E19" s="223"/>
      <c r="F19" s="139">
        <f>SUM(F3:F18)</f>
        <v>916220</v>
      </c>
    </row>
    <row r="20" spans="1:6">
      <c r="A20" s="224" t="s">
        <v>35</v>
      </c>
      <c r="B20" s="224"/>
      <c r="C20" s="224"/>
      <c r="D20" s="224"/>
      <c r="E20" s="224"/>
      <c r="F20" s="126"/>
    </row>
  </sheetData>
  <mergeCells count="2">
    <mergeCell ref="A19:E19"/>
    <mergeCell ref="A20:E20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G2"/>
  <sheetViews>
    <sheetView workbookViewId="0">
      <selection activeCell="A2" sqref="A2:G2"/>
    </sheetView>
  </sheetViews>
  <sheetFormatPr defaultColWidth="9" defaultRowHeight="14.5"/>
  <sheetData>
    <row r="2" spans="1:7">
      <c r="A2" s="225" t="s">
        <v>37</v>
      </c>
      <c r="B2" s="225"/>
      <c r="C2" s="225"/>
      <c r="D2" s="225"/>
      <c r="E2" s="225"/>
      <c r="F2" s="225"/>
      <c r="G2" s="225"/>
    </row>
  </sheetData>
  <mergeCells count="1">
    <mergeCell ref="A2:G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I47"/>
  <sheetViews>
    <sheetView topLeftCell="B1" workbookViewId="0">
      <selection activeCell="C8" sqref="C8"/>
    </sheetView>
  </sheetViews>
  <sheetFormatPr defaultColWidth="8.7265625" defaultRowHeight="14.5"/>
  <cols>
    <col min="1" max="1" width="11.81640625" style="72" customWidth="1"/>
    <col min="2" max="2" width="10.26953125" style="73" customWidth="1"/>
    <col min="3" max="3" width="54.453125" style="74" customWidth="1"/>
    <col min="4" max="4" width="18.36328125" style="74" customWidth="1"/>
    <col min="5" max="5" width="5.6328125" style="72" customWidth="1"/>
    <col min="6" max="6" width="8.1796875" style="74" customWidth="1"/>
    <col min="7" max="7" width="11.90625" style="73" customWidth="1"/>
    <col min="8" max="8" width="11.6328125" style="74" customWidth="1"/>
    <col min="9" max="9" width="37.36328125" style="74" customWidth="1"/>
    <col min="10" max="16384" width="8.7265625" style="74"/>
  </cols>
  <sheetData>
    <row r="1" spans="1:9" ht="21" customHeight="1">
      <c r="A1" s="226" t="s">
        <v>38</v>
      </c>
      <c r="B1" s="227"/>
      <c r="C1" s="227"/>
      <c r="D1" s="227"/>
      <c r="E1" s="227"/>
      <c r="F1" s="227"/>
      <c r="G1" s="227"/>
      <c r="H1" s="228"/>
    </row>
    <row r="2" spans="1:9" ht="14.4" customHeight="1">
      <c r="A2" s="75" t="s">
        <v>39</v>
      </c>
      <c r="B2" s="75" t="s">
        <v>40</v>
      </c>
      <c r="C2" s="75" t="s">
        <v>41</v>
      </c>
      <c r="D2" s="75" t="s">
        <v>42</v>
      </c>
      <c r="E2" s="75" t="s">
        <v>43</v>
      </c>
      <c r="F2" s="75" t="s">
        <v>44</v>
      </c>
      <c r="G2" s="76" t="s">
        <v>45</v>
      </c>
      <c r="H2" s="77" t="s">
        <v>46</v>
      </c>
    </row>
    <row r="3" spans="1:9" s="71" customFormat="1" ht="22.75" customHeight="1">
      <c r="A3" s="229" t="s">
        <v>47</v>
      </c>
      <c r="B3" s="230"/>
      <c r="C3" s="230"/>
      <c r="D3" s="230"/>
      <c r="E3" s="230"/>
      <c r="F3" s="230"/>
      <c r="G3" s="230"/>
      <c r="H3" s="78"/>
    </row>
    <row r="4" spans="1:9" s="71" customFormat="1" ht="136.5" customHeight="1">
      <c r="A4" s="79" t="s">
        <v>48</v>
      </c>
      <c r="B4" s="80" t="s">
        <v>49</v>
      </c>
      <c r="C4" s="81" t="s">
        <v>50</v>
      </c>
      <c r="D4" s="82" t="s">
        <v>51</v>
      </c>
      <c r="E4" s="83">
        <v>1</v>
      </c>
      <c r="F4" s="84" t="s">
        <v>52</v>
      </c>
      <c r="G4" s="85">
        <v>396900</v>
      </c>
      <c r="H4" s="86">
        <f>G4*E4</f>
        <v>396900</v>
      </c>
      <c r="I4" s="74"/>
    </row>
    <row r="5" spans="1:9" s="71" customFormat="1" ht="22.75" customHeight="1">
      <c r="A5" s="229" t="s">
        <v>53</v>
      </c>
      <c r="B5" s="230"/>
      <c r="C5" s="230"/>
      <c r="D5" s="230"/>
      <c r="E5" s="230"/>
      <c r="F5" s="230"/>
      <c r="G5" s="230"/>
      <c r="H5" s="78"/>
    </row>
    <row r="6" spans="1:9" s="71" customFormat="1" ht="45.5" customHeight="1">
      <c r="A6" s="80" t="s">
        <v>54</v>
      </c>
      <c r="B6" s="80" t="s">
        <v>49</v>
      </c>
      <c r="C6" s="87" t="s">
        <v>55</v>
      </c>
      <c r="D6" s="88" t="s">
        <v>56</v>
      </c>
      <c r="E6" s="84">
        <v>1</v>
      </c>
      <c r="F6" s="84" t="s">
        <v>52</v>
      </c>
      <c r="G6" s="89">
        <v>48888</v>
      </c>
      <c r="H6" s="86"/>
      <c r="I6" s="74"/>
    </row>
    <row r="7" spans="1:9" s="71" customFormat="1" ht="43.5" customHeight="1">
      <c r="A7" s="80" t="s">
        <v>57</v>
      </c>
      <c r="B7" s="80" t="s">
        <v>49</v>
      </c>
      <c r="C7" s="90" t="s">
        <v>58</v>
      </c>
      <c r="D7" s="91" t="s">
        <v>59</v>
      </c>
      <c r="E7" s="84">
        <v>1</v>
      </c>
      <c r="F7" s="84" t="s">
        <v>52</v>
      </c>
      <c r="G7" s="89">
        <v>101850</v>
      </c>
      <c r="H7" s="86"/>
      <c r="I7" s="74"/>
    </row>
    <row r="8" spans="1:9" s="71" customFormat="1" ht="45.5" customHeight="1">
      <c r="A8" s="80" t="s">
        <v>60</v>
      </c>
      <c r="B8" s="80" t="s">
        <v>49</v>
      </c>
      <c r="C8" s="92" t="s">
        <v>61</v>
      </c>
      <c r="D8" s="88" t="s">
        <v>62</v>
      </c>
      <c r="E8" s="93">
        <v>5</v>
      </c>
      <c r="F8" s="84" t="s">
        <v>52</v>
      </c>
      <c r="G8" s="94">
        <v>61677</v>
      </c>
      <c r="H8" s="86"/>
      <c r="I8" s="74"/>
    </row>
    <row r="9" spans="1:9" s="71" customFormat="1" ht="22.75" customHeight="1">
      <c r="A9" s="229" t="s">
        <v>63</v>
      </c>
      <c r="B9" s="230"/>
      <c r="C9" s="230"/>
      <c r="D9" s="230"/>
      <c r="E9" s="230"/>
      <c r="F9" s="230"/>
      <c r="G9" s="231"/>
      <c r="H9" s="78"/>
    </row>
    <row r="10" spans="1:9" s="71" customFormat="1" ht="52">
      <c r="A10" s="80" t="s">
        <v>64</v>
      </c>
      <c r="B10" s="79" t="s">
        <v>65</v>
      </c>
      <c r="C10" s="95" t="s">
        <v>66</v>
      </c>
      <c r="D10" s="82" t="s">
        <v>67</v>
      </c>
      <c r="E10" s="83">
        <v>2</v>
      </c>
      <c r="F10" s="83" t="s">
        <v>52</v>
      </c>
      <c r="G10" s="85">
        <v>169176</v>
      </c>
      <c r="H10" s="96">
        <f t="shared" ref="H10:H12" si="0">G10*E10</f>
        <v>338352</v>
      </c>
    </row>
    <row r="11" spans="1:9" s="71" customFormat="1" ht="62.5" customHeight="1">
      <c r="A11" s="80" t="s">
        <v>64</v>
      </c>
      <c r="B11" s="79" t="s">
        <v>68</v>
      </c>
      <c r="C11" s="95" t="s">
        <v>69</v>
      </c>
      <c r="D11" s="82" t="s">
        <v>70</v>
      </c>
      <c r="E11" s="83">
        <v>4</v>
      </c>
      <c r="F11" s="83"/>
      <c r="G11" s="85">
        <v>64281</v>
      </c>
      <c r="H11" s="96"/>
      <c r="I11" s="116" t="s">
        <v>71</v>
      </c>
    </row>
    <row r="12" spans="1:9" s="71" customFormat="1" ht="52">
      <c r="A12" s="80" t="s">
        <v>64</v>
      </c>
      <c r="B12" s="79" t="s">
        <v>72</v>
      </c>
      <c r="C12" s="95" t="s">
        <v>73</v>
      </c>
      <c r="D12" s="82" t="s">
        <v>74</v>
      </c>
      <c r="E12" s="83">
        <v>2</v>
      </c>
      <c r="F12" s="83"/>
      <c r="G12" s="85">
        <v>41000</v>
      </c>
      <c r="H12" s="96">
        <f t="shared" si="0"/>
        <v>82000</v>
      </c>
      <c r="I12" s="117"/>
    </row>
    <row r="13" spans="1:9" s="71" customFormat="1" ht="22.75" customHeight="1">
      <c r="A13" s="229" t="s">
        <v>75</v>
      </c>
      <c r="B13" s="230"/>
      <c r="C13" s="230"/>
      <c r="D13" s="230"/>
      <c r="E13" s="230"/>
      <c r="F13" s="230"/>
      <c r="G13" s="231"/>
      <c r="H13" s="78"/>
    </row>
    <row r="14" spans="1:9" s="71" customFormat="1" ht="52.75" customHeight="1">
      <c r="A14" s="97" t="s">
        <v>76</v>
      </c>
      <c r="B14" s="79" t="s">
        <v>77</v>
      </c>
      <c r="C14" s="87" t="s">
        <v>78</v>
      </c>
      <c r="D14" s="88" t="s">
        <v>79</v>
      </c>
      <c r="E14" s="93">
        <v>8</v>
      </c>
      <c r="F14" s="84" t="s">
        <v>52</v>
      </c>
      <c r="G14" s="94">
        <v>86184</v>
      </c>
      <c r="H14" s="86">
        <f t="shared" ref="H14:H18" si="1">G14*E14</f>
        <v>689472</v>
      </c>
      <c r="I14" s="118"/>
    </row>
    <row r="15" spans="1:9" s="71" customFormat="1" ht="52.75" customHeight="1">
      <c r="A15" s="98" t="s">
        <v>80</v>
      </c>
      <c r="B15" s="79" t="s">
        <v>81</v>
      </c>
      <c r="C15" s="87" t="s">
        <v>82</v>
      </c>
      <c r="D15" s="88" t="s">
        <v>83</v>
      </c>
      <c r="E15" s="84">
        <v>4</v>
      </c>
      <c r="F15" s="84" t="s">
        <v>52</v>
      </c>
      <c r="G15" s="94">
        <v>63000</v>
      </c>
      <c r="H15" s="86"/>
      <c r="I15" s="119" t="s">
        <v>84</v>
      </c>
    </row>
    <row r="16" spans="1:9" s="71" customFormat="1" ht="18.5">
      <c r="A16" s="229" t="s">
        <v>85</v>
      </c>
      <c r="B16" s="230"/>
      <c r="C16" s="230"/>
      <c r="D16" s="230"/>
      <c r="E16" s="230"/>
      <c r="F16" s="230"/>
      <c r="G16" s="231"/>
      <c r="H16" s="99"/>
      <c r="I16" s="72"/>
    </row>
    <row r="17" spans="1:9" s="71" customFormat="1" ht="50" customHeight="1">
      <c r="A17" s="79" t="s">
        <v>86</v>
      </c>
      <c r="B17" s="79" t="s">
        <v>77</v>
      </c>
      <c r="C17" s="87" t="s">
        <v>87</v>
      </c>
      <c r="D17" s="82" t="s">
        <v>88</v>
      </c>
      <c r="E17" s="100">
        <v>1</v>
      </c>
      <c r="F17" s="83" t="s">
        <v>52</v>
      </c>
      <c r="G17" s="85">
        <v>36813</v>
      </c>
      <c r="H17" s="96">
        <f t="shared" si="1"/>
        <v>36813</v>
      </c>
      <c r="I17" s="72"/>
    </row>
    <row r="18" spans="1:9" s="71" customFormat="1" ht="49" customHeight="1">
      <c r="A18" s="79" t="s">
        <v>89</v>
      </c>
      <c r="B18" s="79" t="s">
        <v>77</v>
      </c>
      <c r="C18" s="87" t="s">
        <v>90</v>
      </c>
      <c r="D18" s="82" t="s">
        <v>91</v>
      </c>
      <c r="E18" s="100">
        <v>1</v>
      </c>
      <c r="F18" s="83"/>
      <c r="G18" s="85">
        <v>22218</v>
      </c>
      <c r="H18" s="96">
        <f t="shared" si="1"/>
        <v>22218</v>
      </c>
      <c r="I18" s="72"/>
    </row>
    <row r="19" spans="1:9" s="71" customFormat="1" ht="22.75" customHeight="1">
      <c r="A19" s="229" t="s">
        <v>92</v>
      </c>
      <c r="B19" s="230"/>
      <c r="C19" s="230"/>
      <c r="D19" s="230"/>
      <c r="E19" s="230"/>
      <c r="F19" s="230"/>
      <c r="G19" s="231"/>
      <c r="H19" s="99"/>
      <c r="I19" s="74"/>
    </row>
    <row r="20" spans="1:9" ht="37.5" customHeight="1">
      <c r="A20" s="79" t="s">
        <v>93</v>
      </c>
      <c r="B20" s="101"/>
      <c r="C20" s="82" t="s">
        <v>94</v>
      </c>
      <c r="D20" s="82" t="s">
        <v>95</v>
      </c>
      <c r="E20" s="83">
        <v>25</v>
      </c>
      <c r="F20" s="83" t="s">
        <v>96</v>
      </c>
      <c r="G20" s="85">
        <v>24528</v>
      </c>
      <c r="H20" s="102">
        <f t="shared" ref="H20:H22" si="2">G20*E20</f>
        <v>613200</v>
      </c>
      <c r="I20" s="235"/>
    </row>
    <row r="21" spans="1:9" ht="30" customHeight="1">
      <c r="A21" s="79" t="s">
        <v>97</v>
      </c>
      <c r="B21" s="101"/>
      <c r="C21" s="87" t="s">
        <v>98</v>
      </c>
      <c r="D21" s="82" t="s">
        <v>99</v>
      </c>
      <c r="E21" s="83">
        <v>25</v>
      </c>
      <c r="F21" s="103"/>
      <c r="G21" s="104">
        <v>3507</v>
      </c>
      <c r="H21" s="96">
        <f t="shared" si="2"/>
        <v>87675</v>
      </c>
      <c r="I21" s="235"/>
    </row>
    <row r="22" spans="1:9" ht="30.5" customHeight="1">
      <c r="A22" s="79" t="s">
        <v>100</v>
      </c>
      <c r="B22" s="101"/>
      <c r="C22" s="87" t="s">
        <v>101</v>
      </c>
      <c r="D22" s="82" t="s">
        <v>102</v>
      </c>
      <c r="E22" s="83">
        <v>25</v>
      </c>
      <c r="F22" s="103"/>
      <c r="G22" s="104">
        <v>1239</v>
      </c>
      <c r="H22" s="96">
        <f t="shared" si="2"/>
        <v>30975</v>
      </c>
      <c r="I22" s="235"/>
    </row>
    <row r="23" spans="1:9" s="71" customFormat="1" ht="18.5">
      <c r="A23" s="229" t="s">
        <v>103</v>
      </c>
      <c r="B23" s="230"/>
      <c r="C23" s="230"/>
      <c r="D23" s="230"/>
      <c r="E23" s="230"/>
      <c r="F23" s="230"/>
      <c r="G23" s="231"/>
      <c r="H23" s="99"/>
    </row>
    <row r="24" spans="1:9" ht="111.5" customHeight="1">
      <c r="A24" s="79" t="s">
        <v>103</v>
      </c>
      <c r="B24" s="101"/>
      <c r="C24" s="87" t="s">
        <v>104</v>
      </c>
      <c r="D24" s="82" t="s">
        <v>105</v>
      </c>
      <c r="E24" s="100">
        <v>1</v>
      </c>
      <c r="F24" s="83" t="s">
        <v>52</v>
      </c>
      <c r="G24" s="85">
        <v>136500</v>
      </c>
      <c r="H24" s="96"/>
    </row>
    <row r="25" spans="1:9" s="71" customFormat="1" ht="18.5">
      <c r="A25" s="229" t="s">
        <v>106</v>
      </c>
      <c r="B25" s="230"/>
      <c r="C25" s="230"/>
      <c r="D25" s="230"/>
      <c r="E25" s="230"/>
      <c r="F25" s="230"/>
      <c r="G25" s="231"/>
      <c r="H25" s="99"/>
    </row>
    <row r="26" spans="1:9" ht="67.25" customHeight="1">
      <c r="A26" s="79" t="s">
        <v>107</v>
      </c>
      <c r="B26" s="101"/>
      <c r="C26" s="87" t="s">
        <v>108</v>
      </c>
      <c r="D26" s="95" t="s">
        <v>109</v>
      </c>
      <c r="E26" s="100">
        <v>2</v>
      </c>
      <c r="F26" s="83" t="s">
        <v>52</v>
      </c>
      <c r="G26" s="85">
        <v>207690</v>
      </c>
      <c r="H26" s="96">
        <f>G26*E26</f>
        <v>415380</v>
      </c>
    </row>
    <row r="27" spans="1:9" ht="28" customHeight="1">
      <c r="A27" s="79" t="s">
        <v>110</v>
      </c>
      <c r="B27" s="101"/>
      <c r="C27" s="87" t="s">
        <v>111</v>
      </c>
      <c r="D27" s="95" t="s">
        <v>112</v>
      </c>
      <c r="E27" s="100">
        <v>2</v>
      </c>
      <c r="F27" s="83"/>
      <c r="G27" s="85">
        <v>3444</v>
      </c>
      <c r="H27" s="96">
        <f>G27*E27</f>
        <v>6888</v>
      </c>
    </row>
    <row r="28" spans="1:9" ht="18.5">
      <c r="A28" s="229" t="s">
        <v>113</v>
      </c>
      <c r="B28" s="230"/>
      <c r="C28" s="230"/>
      <c r="D28" s="230"/>
      <c r="E28" s="230"/>
      <c r="F28" s="230"/>
      <c r="G28" s="231"/>
      <c r="H28" s="99"/>
    </row>
    <row r="29" spans="1:9" ht="39" customHeight="1">
      <c r="A29" s="79" t="s">
        <v>114</v>
      </c>
      <c r="B29" s="101"/>
      <c r="C29" s="82" t="s">
        <v>115</v>
      </c>
      <c r="D29" s="82" t="s">
        <v>116</v>
      </c>
      <c r="E29" s="100">
        <v>1</v>
      </c>
      <c r="F29" s="83" t="s">
        <v>52</v>
      </c>
      <c r="G29" s="85">
        <v>88053</v>
      </c>
      <c r="H29" s="96">
        <f>G29*E29</f>
        <v>88053</v>
      </c>
      <c r="I29" s="235"/>
    </row>
    <row r="30" spans="1:9" ht="24" customHeight="1">
      <c r="A30" s="79" t="s">
        <v>117</v>
      </c>
      <c r="B30" s="101"/>
      <c r="C30" s="82" t="s">
        <v>118</v>
      </c>
      <c r="D30" s="82" t="s">
        <v>119</v>
      </c>
      <c r="E30" s="100">
        <v>1</v>
      </c>
      <c r="F30" s="83"/>
      <c r="G30" s="85">
        <v>5775</v>
      </c>
      <c r="H30" s="96">
        <f>G30*E30</f>
        <v>5775</v>
      </c>
      <c r="I30" s="235"/>
    </row>
    <row r="31" spans="1:9" ht="18.5">
      <c r="A31" s="229" t="s">
        <v>120</v>
      </c>
      <c r="B31" s="230"/>
      <c r="C31" s="230"/>
      <c r="D31" s="230"/>
      <c r="E31" s="230"/>
      <c r="F31" s="230"/>
      <c r="G31" s="231"/>
      <c r="H31" s="99"/>
    </row>
    <row r="32" spans="1:9" ht="51" customHeight="1">
      <c r="A32" s="80" t="s">
        <v>121</v>
      </c>
      <c r="B32" s="105"/>
      <c r="C32" s="82" t="s">
        <v>122</v>
      </c>
      <c r="D32" s="88" t="s">
        <v>123</v>
      </c>
      <c r="E32" s="84">
        <v>8</v>
      </c>
      <c r="F32" s="84" t="s">
        <v>124</v>
      </c>
      <c r="G32" s="94">
        <v>13650</v>
      </c>
      <c r="H32" s="86">
        <f>G32*E32</f>
        <v>109200</v>
      </c>
    </row>
    <row r="33" spans="1:8" s="71" customFormat="1" ht="18.5">
      <c r="A33" s="229" t="s">
        <v>125</v>
      </c>
      <c r="B33" s="230"/>
      <c r="C33" s="230"/>
      <c r="D33" s="230"/>
      <c r="E33" s="230"/>
      <c r="F33" s="230"/>
      <c r="G33" s="231"/>
      <c r="H33" s="99"/>
    </row>
    <row r="34" spans="1:8" ht="47.5" customHeight="1">
      <c r="A34" s="79" t="s">
        <v>125</v>
      </c>
      <c r="B34" s="101"/>
      <c r="C34" s="106" t="s">
        <v>126</v>
      </c>
      <c r="D34" s="106" t="s">
        <v>127</v>
      </c>
      <c r="E34" s="83">
        <v>1</v>
      </c>
      <c r="F34" s="83"/>
      <c r="G34" s="107">
        <v>10560</v>
      </c>
      <c r="H34" s="108">
        <f>G34*E34</f>
        <v>10560</v>
      </c>
    </row>
    <row r="35" spans="1:8" ht="15.65" customHeight="1">
      <c r="A35" s="109"/>
      <c r="B35" s="110"/>
      <c r="C35" s="111"/>
      <c r="D35" s="111"/>
      <c r="E35" s="109"/>
      <c r="F35" s="111"/>
      <c r="G35" s="109"/>
      <c r="H35" s="110"/>
    </row>
    <row r="36" spans="1:8" ht="14.4" customHeight="1">
      <c r="G36" s="112" t="s">
        <v>128</v>
      </c>
      <c r="H36" s="113">
        <f>SUM(H4:H34)</f>
        <v>2933461</v>
      </c>
    </row>
    <row r="37" spans="1:8" ht="14.4" customHeight="1">
      <c r="G37" s="236" t="s">
        <v>129</v>
      </c>
      <c r="H37" s="236"/>
    </row>
    <row r="38" spans="1:8" ht="14.4" customHeight="1">
      <c r="G38" s="237" t="s">
        <v>130</v>
      </c>
      <c r="H38" s="238"/>
    </row>
    <row r="39" spans="1:8" ht="14.4" customHeight="1">
      <c r="G39" s="237" t="s">
        <v>131</v>
      </c>
      <c r="H39" s="238"/>
    </row>
    <row r="40" spans="1:8" ht="14.4" customHeight="1">
      <c r="A40" s="232" t="s">
        <v>132</v>
      </c>
      <c r="B40" s="233"/>
      <c r="C40" s="233"/>
      <c r="D40" s="233"/>
      <c r="E40" s="233"/>
      <c r="F40" s="233"/>
      <c r="G40" s="233"/>
      <c r="H40" s="234"/>
    </row>
    <row r="41" spans="1:8" ht="14.4" customHeight="1">
      <c r="C41" s="114" t="s">
        <v>133</v>
      </c>
      <c r="D41" s="114"/>
    </row>
    <row r="42" spans="1:8" ht="14.4" customHeight="1">
      <c r="C42" s="115" t="s">
        <v>134</v>
      </c>
      <c r="D42" s="115"/>
    </row>
    <row r="43" spans="1:8" ht="14.4" customHeight="1">
      <c r="C43" s="115" t="s">
        <v>135</v>
      </c>
      <c r="D43" s="115"/>
    </row>
    <row r="44" spans="1:8" ht="14.4" customHeight="1">
      <c r="C44" s="115" t="s">
        <v>136</v>
      </c>
      <c r="D44" s="115"/>
    </row>
    <row r="45" spans="1:8" ht="14.4" customHeight="1">
      <c r="C45" s="115" t="s">
        <v>137</v>
      </c>
      <c r="D45" s="115"/>
    </row>
    <row r="46" spans="1:8" ht="14.4" customHeight="1">
      <c r="C46" s="115" t="s">
        <v>138</v>
      </c>
      <c r="D46" s="115"/>
    </row>
    <row r="47" spans="1:8" ht="14.4" customHeight="1">
      <c r="C47" s="115" t="s">
        <v>139</v>
      </c>
      <c r="D47" s="115"/>
    </row>
  </sheetData>
  <mergeCells count="18">
    <mergeCell ref="A40:H40"/>
    <mergeCell ref="I20:I22"/>
    <mergeCell ref="I29:I30"/>
    <mergeCell ref="A31:G31"/>
    <mergeCell ref="A33:G33"/>
    <mergeCell ref="G37:H37"/>
    <mergeCell ref="G38:H38"/>
    <mergeCell ref="G39:H39"/>
    <mergeCell ref="A16:G16"/>
    <mergeCell ref="A19:G19"/>
    <mergeCell ref="A23:G23"/>
    <mergeCell ref="A25:G25"/>
    <mergeCell ref="A28:G28"/>
    <mergeCell ref="A1:H1"/>
    <mergeCell ref="A3:G3"/>
    <mergeCell ref="A5:G5"/>
    <mergeCell ref="A9:G9"/>
    <mergeCell ref="A13:G13"/>
  </mergeCells>
  <pageMargins left="0.7" right="0.7" top="0.75" bottom="0.75" header="0.3" footer="0.3"/>
  <pageSetup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45"/>
  <sheetViews>
    <sheetView topLeftCell="A32" workbookViewId="0">
      <selection activeCell="A13" sqref="A13:K46"/>
    </sheetView>
  </sheetViews>
  <sheetFormatPr defaultColWidth="9" defaultRowHeight="14.5"/>
  <cols>
    <col min="2" max="2" width="51.08984375" customWidth="1"/>
    <col min="4" max="4" width="9.26953125" customWidth="1"/>
    <col min="5" max="5" width="15.54296875" style="15" customWidth="1"/>
    <col min="8" max="8" width="10.81640625" customWidth="1"/>
    <col min="9" max="9" width="13.6328125" customWidth="1"/>
    <col min="10" max="10" width="12.26953125" customWidth="1"/>
  </cols>
  <sheetData>
    <row r="1" spans="1:10">
      <c r="A1" s="1" t="s">
        <v>140</v>
      </c>
      <c r="B1" s="2" t="s">
        <v>141</v>
      </c>
      <c r="C1" s="2" t="s">
        <v>142</v>
      </c>
      <c r="D1" s="2" t="s">
        <v>143</v>
      </c>
      <c r="E1" s="3" t="s">
        <v>144</v>
      </c>
      <c r="H1" s="16"/>
      <c r="I1" s="16"/>
    </row>
    <row r="2" spans="1:10">
      <c r="A2" s="4">
        <v>1</v>
      </c>
      <c r="B2" s="4" t="s">
        <v>145</v>
      </c>
      <c r="C2" s="4">
        <v>1</v>
      </c>
      <c r="D2" s="5">
        <v>95000</v>
      </c>
      <c r="E2" s="6">
        <f>D2*C2</f>
        <v>95000</v>
      </c>
      <c r="H2" s="16"/>
      <c r="I2" s="16"/>
    </row>
    <row r="3" spans="1:10">
      <c r="A3" s="7">
        <v>2</v>
      </c>
      <c r="B3" s="7" t="s">
        <v>146</v>
      </c>
      <c r="C3" s="7">
        <v>1</v>
      </c>
      <c r="D3" s="8">
        <v>35000</v>
      </c>
      <c r="E3" s="6">
        <f t="shared" ref="E3:E9" si="0">D3*C3</f>
        <v>35000</v>
      </c>
      <c r="H3" s="16"/>
      <c r="I3" s="16"/>
    </row>
    <row r="4" spans="1:10">
      <c r="A4" s="7">
        <v>3</v>
      </c>
      <c r="B4" s="7" t="s">
        <v>147</v>
      </c>
      <c r="C4" s="7">
        <v>2</v>
      </c>
      <c r="D4" s="8">
        <v>29000</v>
      </c>
      <c r="E4" s="6">
        <f t="shared" si="0"/>
        <v>58000</v>
      </c>
      <c r="H4" s="16"/>
      <c r="I4" s="16"/>
    </row>
    <row r="5" spans="1:10">
      <c r="A5" s="7">
        <v>4</v>
      </c>
      <c r="B5" s="7" t="s">
        <v>148</v>
      </c>
      <c r="C5" s="7">
        <v>2</v>
      </c>
      <c r="D5" s="8">
        <v>54500</v>
      </c>
      <c r="E5" s="6">
        <f t="shared" si="0"/>
        <v>109000</v>
      </c>
      <c r="H5" s="16"/>
    </row>
    <row r="6" spans="1:10">
      <c r="A6" s="7">
        <v>5</v>
      </c>
      <c r="B6" s="7" t="s">
        <v>149</v>
      </c>
      <c r="C6" s="7">
        <v>8</v>
      </c>
      <c r="D6" s="8">
        <v>32000</v>
      </c>
      <c r="E6" s="6">
        <f t="shared" si="0"/>
        <v>256000</v>
      </c>
      <c r="H6" s="16"/>
      <c r="I6" s="16"/>
    </row>
    <row r="7" spans="1:10">
      <c r="A7" s="7">
        <v>6</v>
      </c>
      <c r="B7" s="7" t="s">
        <v>150</v>
      </c>
      <c r="C7" s="7">
        <v>1</v>
      </c>
      <c r="D7" s="8">
        <v>95000</v>
      </c>
      <c r="E7" s="6">
        <f t="shared" si="0"/>
        <v>95000</v>
      </c>
      <c r="H7" s="16"/>
    </row>
    <row r="8" spans="1:10">
      <c r="A8" s="7">
        <v>7</v>
      </c>
      <c r="B8" s="7" t="s">
        <v>151</v>
      </c>
      <c r="C8" s="7">
        <v>2</v>
      </c>
      <c r="D8" s="8">
        <v>60000</v>
      </c>
      <c r="E8" s="6">
        <f t="shared" si="0"/>
        <v>120000</v>
      </c>
      <c r="H8" s="16"/>
      <c r="I8" s="16"/>
    </row>
    <row r="9" spans="1:10">
      <c r="A9" s="9">
        <v>8</v>
      </c>
      <c r="B9" s="9" t="s">
        <v>152</v>
      </c>
      <c r="C9" s="9">
        <v>1</v>
      </c>
      <c r="D9" s="10">
        <v>45000</v>
      </c>
      <c r="E9" s="6">
        <f t="shared" si="0"/>
        <v>45000</v>
      </c>
      <c r="G9" s="17"/>
      <c r="H9" s="17"/>
      <c r="I9" s="17"/>
      <c r="J9" s="17"/>
    </row>
    <row r="10" spans="1:10">
      <c r="A10" s="239" t="s">
        <v>128</v>
      </c>
      <c r="B10" s="240"/>
      <c r="C10" s="240"/>
      <c r="D10" s="240"/>
      <c r="E10" s="11">
        <f>SUM(E2:E9)</f>
        <v>813000</v>
      </c>
      <c r="G10" s="241"/>
      <c r="H10" s="241"/>
      <c r="I10" s="241"/>
      <c r="J10" s="241"/>
    </row>
    <row r="11" spans="1:10">
      <c r="A11" s="224" t="s">
        <v>35</v>
      </c>
      <c r="B11" s="224"/>
      <c r="C11" s="224"/>
      <c r="D11" s="224"/>
      <c r="E11" s="224"/>
      <c r="G11" s="18"/>
      <c r="H11" s="18"/>
      <c r="I11" s="18"/>
      <c r="J11" s="18"/>
    </row>
    <row r="13" spans="1:10" s="13" customFormat="1" ht="15.5">
      <c r="A13" s="242" t="s">
        <v>153</v>
      </c>
      <c r="B13" s="242"/>
      <c r="C13" s="19"/>
      <c r="D13" s="19"/>
      <c r="E13" s="20"/>
      <c r="F13" s="19"/>
      <c r="G13" s="21"/>
      <c r="H13" s="22"/>
      <c r="I13" s="40"/>
      <c r="J13" s="58"/>
    </row>
    <row r="14" spans="1:10" s="13" customFormat="1" ht="15.5">
      <c r="A14" s="19"/>
      <c r="B14" s="19"/>
      <c r="C14" s="19"/>
      <c r="D14" s="19"/>
      <c r="E14" s="20"/>
      <c r="F14" s="19"/>
      <c r="G14" s="21"/>
      <c r="H14" s="22"/>
      <c r="I14" s="40"/>
      <c r="J14" s="58"/>
    </row>
    <row r="15" spans="1:10" s="13" customFormat="1" ht="15.5">
      <c r="A15" s="243" t="s">
        <v>154</v>
      </c>
      <c r="B15" s="244"/>
      <c r="C15" s="245"/>
      <c r="D15" s="246"/>
      <c r="E15" s="246"/>
      <c r="F15" s="246"/>
      <c r="G15" s="246"/>
      <c r="H15" s="246"/>
      <c r="I15" s="246"/>
      <c r="J15" s="246"/>
    </row>
    <row r="16" spans="1:10" s="13" customFormat="1" ht="15.5">
      <c r="A16" s="247" t="s">
        <v>155</v>
      </c>
      <c r="B16" s="248"/>
      <c r="C16" s="248"/>
      <c r="D16" s="249"/>
      <c r="E16" s="246"/>
      <c r="F16" s="246"/>
      <c r="G16" s="246"/>
      <c r="H16" s="246"/>
      <c r="I16" s="246"/>
      <c r="J16" s="246"/>
    </row>
    <row r="17" spans="1:10" s="13" customFormat="1" ht="15.5">
      <c r="A17" s="23" t="s">
        <v>156</v>
      </c>
      <c r="B17" s="24" t="s">
        <v>157</v>
      </c>
      <c r="C17" s="250" t="s">
        <v>158</v>
      </c>
      <c r="D17" s="250"/>
      <c r="E17" s="251"/>
      <c r="F17" s="25" t="s">
        <v>142</v>
      </c>
      <c r="G17" s="26" t="s">
        <v>159</v>
      </c>
      <c r="H17" s="26" t="s">
        <v>160</v>
      </c>
      <c r="I17" s="25" t="s">
        <v>161</v>
      </c>
      <c r="J17" s="59" t="s">
        <v>162</v>
      </c>
    </row>
    <row r="18" spans="1:10" s="13" customFormat="1" ht="15.5">
      <c r="A18" s="27">
        <v>1</v>
      </c>
      <c r="B18" s="271" t="s">
        <v>163</v>
      </c>
      <c r="C18" s="28" t="s">
        <v>164</v>
      </c>
      <c r="D18" s="252" t="s">
        <v>165</v>
      </c>
      <c r="E18" s="252"/>
      <c r="F18" s="29">
        <v>1</v>
      </c>
      <c r="G18" s="30" t="s">
        <v>166</v>
      </c>
      <c r="H18" s="31">
        <v>18900</v>
      </c>
      <c r="I18" s="60">
        <f>H18*F18</f>
        <v>18900</v>
      </c>
      <c r="J18" s="257" t="s">
        <v>167</v>
      </c>
    </row>
    <row r="19" spans="1:10" s="13" customFormat="1" ht="42" customHeight="1">
      <c r="A19" s="32"/>
      <c r="B19" s="271"/>
      <c r="C19" s="33" t="s">
        <v>168</v>
      </c>
      <c r="D19" s="253" t="s">
        <v>169</v>
      </c>
      <c r="E19" s="253"/>
      <c r="F19" s="34">
        <v>1</v>
      </c>
      <c r="G19" s="35" t="s">
        <v>166</v>
      </c>
      <c r="H19" s="36">
        <v>5900</v>
      </c>
      <c r="I19" s="61">
        <f t="shared" ref="I19:I21" si="1">H19*F19</f>
        <v>5900</v>
      </c>
      <c r="J19" s="257"/>
    </row>
    <row r="20" spans="1:10" s="13" customFormat="1" ht="61.5" customHeight="1">
      <c r="A20" s="27">
        <v>2</v>
      </c>
      <c r="B20" s="271"/>
      <c r="C20" s="28" t="s">
        <v>164</v>
      </c>
      <c r="D20" s="252" t="s">
        <v>170</v>
      </c>
      <c r="E20" s="252"/>
      <c r="F20" s="29">
        <v>1</v>
      </c>
      <c r="G20" s="30" t="s">
        <v>166</v>
      </c>
      <c r="H20" s="31">
        <v>18900</v>
      </c>
      <c r="I20" s="60">
        <f t="shared" si="1"/>
        <v>18900</v>
      </c>
      <c r="J20" s="257"/>
    </row>
    <row r="21" spans="1:10" s="13" customFormat="1" ht="16" customHeight="1">
      <c r="A21" s="32"/>
      <c r="B21" s="37"/>
      <c r="C21" s="33" t="s">
        <v>168</v>
      </c>
      <c r="D21" s="253" t="s">
        <v>169</v>
      </c>
      <c r="E21" s="253"/>
      <c r="F21" s="34">
        <v>1</v>
      </c>
      <c r="G21" s="35" t="s">
        <v>166</v>
      </c>
      <c r="H21" s="36">
        <v>5900</v>
      </c>
      <c r="I21" s="61">
        <f t="shared" si="1"/>
        <v>5900</v>
      </c>
      <c r="J21" s="257"/>
    </row>
    <row r="22" spans="1:10" s="13" customFormat="1" ht="13.5" customHeight="1">
      <c r="A22" s="254" t="s">
        <v>171</v>
      </c>
      <c r="B22" s="255"/>
      <c r="C22" s="255"/>
      <c r="D22" s="255"/>
      <c r="E22" s="255"/>
      <c r="F22" s="255"/>
      <c r="G22" s="255"/>
      <c r="H22" s="256"/>
      <c r="I22" s="62">
        <f>SUM(I18:I21)</f>
        <v>49600</v>
      </c>
      <c r="J22" s="63"/>
    </row>
    <row r="23" spans="1:10" s="13" customFormat="1" ht="13.5" customHeight="1">
      <c r="A23" s="224" t="s">
        <v>35</v>
      </c>
      <c r="B23" s="224"/>
      <c r="C23" s="224"/>
      <c r="D23" s="224"/>
      <c r="E23" s="224"/>
      <c r="F23" s="224"/>
      <c r="G23" s="224"/>
      <c r="H23" s="224"/>
      <c r="I23" s="224"/>
      <c r="J23" s="224"/>
    </row>
    <row r="24" spans="1:10" s="13" customFormat="1" ht="13.5" customHeight="1">
      <c r="A24" s="12"/>
      <c r="B24" s="12"/>
      <c r="C24" s="12"/>
      <c r="D24" s="12"/>
      <c r="E24" s="38"/>
      <c r="F24" s="12"/>
      <c r="G24" s="12"/>
      <c r="H24" s="12"/>
      <c r="I24" s="64"/>
      <c r="J24" s="12"/>
    </row>
    <row r="25" spans="1:10" s="13" customFormat="1" ht="13.5" customHeight="1">
      <c r="A25" s="259" t="s">
        <v>172</v>
      </c>
      <c r="B25" s="259"/>
      <c r="C25" s="259"/>
      <c r="D25" s="259"/>
      <c r="E25" s="259"/>
      <c r="F25" s="259"/>
      <c r="G25" s="259"/>
      <c r="H25" s="40"/>
      <c r="I25" s="22"/>
      <c r="J25" s="39"/>
    </row>
    <row r="26" spans="1:10" s="13" customFormat="1" ht="13.5" customHeight="1">
      <c r="A26" s="41">
        <v>1</v>
      </c>
      <c r="B26" s="260" t="s">
        <v>173</v>
      </c>
      <c r="C26" s="261"/>
      <c r="D26" s="261"/>
      <c r="E26" s="261"/>
      <c r="F26" s="261"/>
      <c r="G26" s="261"/>
      <c r="H26" s="262"/>
      <c r="I26" s="65">
        <f>8*(I18+I19)</f>
        <v>198400</v>
      </c>
      <c r="J26" s="39"/>
    </row>
    <row r="27" spans="1:10" s="13" customFormat="1" ht="13.5" customHeight="1">
      <c r="A27" s="42">
        <v>2</v>
      </c>
      <c r="B27" s="263" t="s">
        <v>174</v>
      </c>
      <c r="C27" s="264"/>
      <c r="D27" s="264"/>
      <c r="E27" s="264"/>
      <c r="F27" s="264"/>
      <c r="G27" s="264"/>
      <c r="H27" s="265"/>
      <c r="I27" s="66">
        <f>8*(I20+I21)</f>
        <v>198400</v>
      </c>
      <c r="J27" s="39"/>
    </row>
    <row r="28" spans="1:10" s="13" customFormat="1" ht="13.5" customHeight="1">
      <c r="B28" s="266" t="s">
        <v>128</v>
      </c>
      <c r="C28" s="267"/>
      <c r="D28" s="267"/>
      <c r="E28" s="267"/>
      <c r="F28" s="267"/>
      <c r="G28" s="267"/>
      <c r="H28" s="268"/>
      <c r="I28" s="62">
        <f>SUM(I26:I27)</f>
        <v>396800</v>
      </c>
      <c r="J28" s="39"/>
    </row>
    <row r="29" spans="1:10" s="13" customFormat="1" ht="13.5" customHeight="1">
      <c r="A29" s="43" t="s">
        <v>35</v>
      </c>
      <c r="B29" s="43"/>
      <c r="C29" s="43"/>
      <c r="D29" s="43"/>
      <c r="E29" s="38"/>
      <c r="I29" s="67"/>
      <c r="J29" s="39"/>
    </row>
    <row r="30" spans="1:10" s="13" customFormat="1" ht="13.5" customHeight="1">
      <c r="A30" s="12"/>
      <c r="B30" s="12"/>
      <c r="C30" s="12"/>
      <c r="D30" s="12"/>
      <c r="E30" s="38"/>
      <c r="I30" s="67"/>
      <c r="J30" s="39"/>
    </row>
    <row r="31" spans="1:10" s="13" customFormat="1" ht="13.5" customHeight="1">
      <c r="C31" s="14"/>
      <c r="D31" s="14"/>
      <c r="E31" s="44"/>
      <c r="F31" s="40"/>
      <c r="G31" s="21"/>
      <c r="H31" s="21"/>
      <c r="I31" s="67"/>
      <c r="J31" s="39"/>
    </row>
    <row r="32" spans="1:10" s="13" customFormat="1" ht="15.5">
      <c r="A32" s="247" t="s">
        <v>175</v>
      </c>
      <c r="B32" s="249"/>
      <c r="C32" s="14"/>
      <c r="D32" s="14"/>
      <c r="E32" s="20"/>
      <c r="G32" s="45"/>
      <c r="H32" s="45"/>
      <c r="J32" s="39"/>
    </row>
    <row r="33" spans="1:10" s="13" customFormat="1" ht="15.5">
      <c r="A33" s="46" t="s">
        <v>156</v>
      </c>
      <c r="B33" s="47" t="s">
        <v>157</v>
      </c>
      <c r="C33" s="251" t="s">
        <v>158</v>
      </c>
      <c r="D33" s="251"/>
      <c r="E33" s="251"/>
      <c r="F33" s="48" t="s">
        <v>142</v>
      </c>
      <c r="G33" s="49" t="s">
        <v>159</v>
      </c>
      <c r="H33" s="49" t="s">
        <v>160</v>
      </c>
      <c r="I33" s="68" t="s">
        <v>161</v>
      </c>
      <c r="J33" s="69" t="s">
        <v>162</v>
      </c>
    </row>
    <row r="34" spans="1:10" s="14" customFormat="1" ht="31.5" customHeight="1">
      <c r="A34" s="50">
        <v>1</v>
      </c>
      <c r="B34" s="272" t="s">
        <v>176</v>
      </c>
      <c r="C34" s="51" t="s">
        <v>164</v>
      </c>
      <c r="D34" s="273" t="s">
        <v>177</v>
      </c>
      <c r="E34" s="273"/>
      <c r="F34" s="50">
        <v>1</v>
      </c>
      <c r="G34" s="52" t="s">
        <v>166</v>
      </c>
      <c r="H34" s="53">
        <v>19800</v>
      </c>
      <c r="I34" s="53">
        <f>H34*F34</f>
        <v>19800</v>
      </c>
      <c r="J34" s="269" t="s">
        <v>178</v>
      </c>
    </row>
    <row r="35" spans="1:10" s="14" customFormat="1" ht="15.5" customHeight="1">
      <c r="A35" s="50" t="s">
        <v>179</v>
      </c>
      <c r="B35" s="272"/>
      <c r="C35" s="51" t="s">
        <v>168</v>
      </c>
      <c r="D35" s="272" t="s">
        <v>180</v>
      </c>
      <c r="E35" s="272"/>
      <c r="F35" s="50">
        <v>1</v>
      </c>
      <c r="G35" s="52" t="s">
        <v>166</v>
      </c>
      <c r="H35" s="53">
        <v>18000</v>
      </c>
      <c r="I35" s="53">
        <f t="shared" ref="I35:I37" si="2">H35*F35</f>
        <v>18000</v>
      </c>
      <c r="J35" s="270"/>
    </row>
    <row r="36" spans="1:10" s="14" customFormat="1" ht="30.5" customHeight="1">
      <c r="A36" s="50">
        <v>2</v>
      </c>
      <c r="B36" s="272" t="s">
        <v>176</v>
      </c>
      <c r="C36" s="51" t="s">
        <v>164</v>
      </c>
      <c r="D36" s="273" t="s">
        <v>181</v>
      </c>
      <c r="E36" s="273"/>
      <c r="F36" s="50">
        <v>1</v>
      </c>
      <c r="G36" s="52" t="s">
        <v>166</v>
      </c>
      <c r="H36" s="53">
        <v>19800</v>
      </c>
      <c r="I36" s="53">
        <f t="shared" si="2"/>
        <v>19800</v>
      </c>
      <c r="J36" s="269" t="s">
        <v>178</v>
      </c>
    </row>
    <row r="37" spans="1:10" s="14" customFormat="1" ht="15.5" customHeight="1">
      <c r="A37" s="54" t="s">
        <v>179</v>
      </c>
      <c r="B37" s="258"/>
      <c r="C37" s="55" t="s">
        <v>168</v>
      </c>
      <c r="D37" s="258" t="s">
        <v>180</v>
      </c>
      <c r="E37" s="258"/>
      <c r="F37" s="54">
        <v>1</v>
      </c>
      <c r="G37" s="56" t="s">
        <v>166</v>
      </c>
      <c r="H37" s="57">
        <v>18000</v>
      </c>
      <c r="I37" s="57">
        <f t="shared" si="2"/>
        <v>18000</v>
      </c>
      <c r="J37" s="270"/>
    </row>
    <row r="38" spans="1:10" s="13" customFormat="1" ht="15.5">
      <c r="A38" s="247" t="s">
        <v>34</v>
      </c>
      <c r="B38" s="248"/>
      <c r="C38" s="248"/>
      <c r="D38" s="248"/>
      <c r="E38" s="248"/>
      <c r="F38" s="248"/>
      <c r="G38" s="248"/>
      <c r="H38" s="249"/>
      <c r="I38" s="70">
        <f>SUM(I34:I37)</f>
        <v>75600</v>
      </c>
      <c r="J38" s="39"/>
    </row>
    <row r="39" spans="1:10" s="13" customFormat="1" ht="15.5">
      <c r="A39" s="224" t="s">
        <v>35</v>
      </c>
      <c r="B39" s="224"/>
      <c r="C39" s="224"/>
      <c r="D39" s="224"/>
      <c r="E39" s="224"/>
      <c r="G39" s="45"/>
      <c r="H39" s="45"/>
      <c r="J39" s="39"/>
    </row>
    <row r="40" spans="1:10" s="13" customFormat="1" ht="15.5">
      <c r="C40" s="14"/>
      <c r="D40" s="14"/>
      <c r="E40" s="20"/>
      <c r="G40" s="45"/>
      <c r="H40" s="45"/>
      <c r="J40" s="39"/>
    </row>
    <row r="41" spans="1:10" s="13" customFormat="1" ht="15.5">
      <c r="A41" s="259" t="s">
        <v>172</v>
      </c>
      <c r="B41" s="259"/>
      <c r="C41" s="259"/>
      <c r="D41" s="259"/>
      <c r="E41" s="259"/>
      <c r="F41" s="259"/>
      <c r="G41" s="259"/>
      <c r="H41" s="40"/>
      <c r="I41" s="22"/>
      <c r="J41" s="39"/>
    </row>
    <row r="42" spans="1:10" s="13" customFormat="1" ht="15.5">
      <c r="A42" s="41">
        <v>1</v>
      </c>
      <c r="B42" s="260" t="s">
        <v>182</v>
      </c>
      <c r="C42" s="261"/>
      <c r="D42" s="261"/>
      <c r="E42" s="261"/>
      <c r="F42" s="261"/>
      <c r="G42" s="261"/>
      <c r="H42" s="262"/>
      <c r="I42" s="65">
        <f>8*(I34+I35)</f>
        <v>302400</v>
      </c>
      <c r="J42" s="39"/>
    </row>
    <row r="43" spans="1:10" s="13" customFormat="1" ht="15.5">
      <c r="A43" s="42">
        <v>2</v>
      </c>
      <c r="B43" s="263" t="s">
        <v>183</v>
      </c>
      <c r="C43" s="264"/>
      <c r="D43" s="264"/>
      <c r="E43" s="264"/>
      <c r="F43" s="264"/>
      <c r="G43" s="264"/>
      <c r="H43" s="265"/>
      <c r="I43" s="66">
        <f>8*(I36+I37)</f>
        <v>302400</v>
      </c>
      <c r="J43" s="39"/>
    </row>
    <row r="44" spans="1:10" s="13" customFormat="1" ht="15.5">
      <c r="B44" s="266" t="s">
        <v>128</v>
      </c>
      <c r="C44" s="267"/>
      <c r="D44" s="267"/>
      <c r="E44" s="267"/>
      <c r="F44" s="267"/>
      <c r="G44" s="267"/>
      <c r="H44" s="268"/>
      <c r="I44" s="62">
        <f>SUM(I42:I43)</f>
        <v>604800</v>
      </c>
      <c r="J44" s="39"/>
    </row>
    <row r="45" spans="1:10" s="13" customFormat="1" ht="15.5">
      <c r="A45" s="224" t="s">
        <v>35</v>
      </c>
      <c r="B45" s="224"/>
      <c r="C45" s="224"/>
      <c r="D45" s="224"/>
      <c r="E45" s="224"/>
      <c r="I45" s="67"/>
      <c r="J45" s="39"/>
    </row>
  </sheetData>
  <mergeCells count="39">
    <mergeCell ref="J34:J35"/>
    <mergeCell ref="J36:J37"/>
    <mergeCell ref="B44:H44"/>
    <mergeCell ref="A45:E45"/>
    <mergeCell ref="B18:B20"/>
    <mergeCell ref="B34:B35"/>
    <mergeCell ref="B36:B37"/>
    <mergeCell ref="A38:H38"/>
    <mergeCell ref="A39:E39"/>
    <mergeCell ref="A41:G41"/>
    <mergeCell ref="B42:H42"/>
    <mergeCell ref="B43:H43"/>
    <mergeCell ref="C33:E33"/>
    <mergeCell ref="D34:E34"/>
    <mergeCell ref="D35:E35"/>
    <mergeCell ref="D36:E36"/>
    <mergeCell ref="D37:E37"/>
    <mergeCell ref="A25:G25"/>
    <mergeCell ref="B26:H26"/>
    <mergeCell ref="B27:H27"/>
    <mergeCell ref="B28:H28"/>
    <mergeCell ref="A32:B32"/>
    <mergeCell ref="D20:E20"/>
    <mergeCell ref="D21:E21"/>
    <mergeCell ref="A22:H22"/>
    <mergeCell ref="A23:E23"/>
    <mergeCell ref="F23:J23"/>
    <mergeCell ref="J18:J21"/>
    <mergeCell ref="A16:D16"/>
    <mergeCell ref="E16:J16"/>
    <mergeCell ref="C17:E17"/>
    <mergeCell ref="D18:E18"/>
    <mergeCell ref="D19:E19"/>
    <mergeCell ref="A10:D10"/>
    <mergeCell ref="G10:J10"/>
    <mergeCell ref="A11:E11"/>
    <mergeCell ref="A13:B13"/>
    <mergeCell ref="A15:B15"/>
    <mergeCell ref="C15:J15"/>
  </mergeCells>
  <pageMargins left="0.7" right="0.7" top="0.75" bottom="0.75" header="0.3" footer="0.3"/>
  <pageSetup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H34"/>
  <sheetViews>
    <sheetView zoomScale="115" zoomScaleNormal="115" workbookViewId="0">
      <selection activeCell="B29" sqref="B29"/>
    </sheetView>
  </sheetViews>
  <sheetFormatPr defaultColWidth="9" defaultRowHeight="14.5"/>
  <cols>
    <col min="1" max="1" width="9" style="162"/>
    <col min="2" max="2" width="49.81640625" style="162" customWidth="1"/>
    <col min="3" max="4" width="9" style="162"/>
    <col min="5" max="5" width="14.1796875" style="162" customWidth="1"/>
    <col min="6" max="6" width="12.453125" style="162" customWidth="1"/>
    <col min="7" max="16384" width="9" style="162"/>
  </cols>
  <sheetData>
    <row r="2" spans="1:8">
      <c r="A2" s="159" t="s">
        <v>184</v>
      </c>
    </row>
    <row r="3" spans="1:8">
      <c r="A3" s="163" t="s">
        <v>185</v>
      </c>
      <c r="B3" s="164" t="s">
        <v>186</v>
      </c>
      <c r="C3" s="164" t="s">
        <v>187</v>
      </c>
      <c r="D3" s="164" t="s">
        <v>188</v>
      </c>
      <c r="E3" s="165" t="s">
        <v>189</v>
      </c>
      <c r="H3" s="162" t="s">
        <v>190</v>
      </c>
    </row>
    <row r="4" spans="1:8">
      <c r="A4" s="166">
        <v>1</v>
      </c>
      <c r="B4" s="166" t="s">
        <v>191</v>
      </c>
      <c r="C4" s="166">
        <v>7</v>
      </c>
      <c r="D4" s="166">
        <v>4200</v>
      </c>
      <c r="E4" s="166">
        <f t="shared" ref="E4:E10" si="0">C4*D4</f>
        <v>29400</v>
      </c>
    </row>
    <row r="5" spans="1:8">
      <c r="A5" s="161">
        <v>2</v>
      </c>
      <c r="B5" s="167" t="s">
        <v>192</v>
      </c>
      <c r="C5" s="161">
        <v>1</v>
      </c>
      <c r="D5" s="161">
        <v>18000</v>
      </c>
      <c r="E5" s="161">
        <f t="shared" si="0"/>
        <v>18000</v>
      </c>
    </row>
    <row r="6" spans="1:8">
      <c r="A6" s="161">
        <v>3</v>
      </c>
      <c r="B6" s="168" t="s">
        <v>193</v>
      </c>
      <c r="C6" s="169">
        <v>1</v>
      </c>
      <c r="D6" s="168">
        <v>9500</v>
      </c>
      <c r="E6" s="161">
        <f t="shared" si="0"/>
        <v>9500</v>
      </c>
    </row>
    <row r="7" spans="1:8">
      <c r="A7" s="161">
        <v>4</v>
      </c>
      <c r="B7" s="161" t="s">
        <v>194</v>
      </c>
      <c r="C7" s="161">
        <v>1</v>
      </c>
      <c r="D7" s="161">
        <v>5200</v>
      </c>
      <c r="E7" s="161">
        <f t="shared" si="0"/>
        <v>5200</v>
      </c>
    </row>
    <row r="8" spans="1:8">
      <c r="A8" s="161">
        <v>5</v>
      </c>
      <c r="B8" s="161" t="s">
        <v>195</v>
      </c>
      <c r="C8" s="161">
        <v>18</v>
      </c>
      <c r="D8" s="161">
        <v>150</v>
      </c>
      <c r="E8" s="161">
        <f t="shared" si="0"/>
        <v>2700</v>
      </c>
    </row>
    <row r="9" spans="1:8">
      <c r="A9" s="161">
        <v>6</v>
      </c>
      <c r="B9" s="161" t="s">
        <v>196</v>
      </c>
      <c r="C9" s="161">
        <v>7</v>
      </c>
      <c r="D9" s="161">
        <v>100</v>
      </c>
      <c r="E9" s="161">
        <f t="shared" si="0"/>
        <v>700</v>
      </c>
    </row>
    <row r="10" spans="1:8">
      <c r="A10" s="170">
        <v>7</v>
      </c>
      <c r="B10" s="170" t="s">
        <v>197</v>
      </c>
      <c r="C10" s="170">
        <v>1</v>
      </c>
      <c r="D10" s="170">
        <v>5000</v>
      </c>
      <c r="E10" s="170">
        <f t="shared" si="0"/>
        <v>5000</v>
      </c>
    </row>
    <row r="11" spans="1:8">
      <c r="A11" s="277" t="s">
        <v>34</v>
      </c>
      <c r="B11" s="278"/>
      <c r="C11" s="278"/>
      <c r="D11" s="279"/>
      <c r="E11" s="165">
        <f>SUM(E4:E10)</f>
        <v>70500</v>
      </c>
    </row>
    <row r="12" spans="1:8">
      <c r="A12" s="274" t="s">
        <v>35</v>
      </c>
      <c r="B12" s="274"/>
      <c r="C12" s="274"/>
      <c r="D12" s="274"/>
      <c r="E12" s="274"/>
    </row>
    <row r="13" spans="1:8">
      <c r="A13" s="171"/>
      <c r="B13" s="171"/>
      <c r="C13" s="171"/>
      <c r="D13" s="171"/>
      <c r="E13" s="171"/>
    </row>
    <row r="14" spans="1:8" ht="29.5" customHeight="1">
      <c r="A14" s="275" t="s">
        <v>198</v>
      </c>
      <c r="B14" s="275"/>
      <c r="C14" s="275"/>
      <c r="D14" s="275"/>
      <c r="E14" s="275"/>
    </row>
    <row r="15" spans="1:8">
      <c r="A15" s="172"/>
    </row>
    <row r="16" spans="1:8">
      <c r="A16" s="172" t="s">
        <v>199</v>
      </c>
    </row>
    <row r="17" spans="1:5">
      <c r="A17" s="172" t="s">
        <v>200</v>
      </c>
    </row>
    <row r="18" spans="1:5">
      <c r="A18" s="172" t="s">
        <v>201</v>
      </c>
    </row>
    <row r="19" spans="1:5">
      <c r="A19" s="172" t="s">
        <v>202</v>
      </c>
    </row>
    <row r="20" spans="1:5">
      <c r="A20" s="172" t="s">
        <v>203</v>
      </c>
    </row>
    <row r="22" spans="1:5">
      <c r="A22" s="280" t="s">
        <v>204</v>
      </c>
      <c r="B22" s="280"/>
      <c r="C22" s="280"/>
      <c r="D22" s="280"/>
      <c r="E22" s="280"/>
    </row>
    <row r="23" spans="1:5">
      <c r="A23" s="163" t="s">
        <v>185</v>
      </c>
      <c r="B23" s="164" t="s">
        <v>186</v>
      </c>
      <c r="C23" s="164" t="s">
        <v>187</v>
      </c>
      <c r="D23" s="164" t="s">
        <v>188</v>
      </c>
      <c r="E23" s="165" t="s">
        <v>189</v>
      </c>
    </row>
    <row r="24" spans="1:5">
      <c r="A24" s="166">
        <v>1</v>
      </c>
      <c r="B24" s="166" t="s">
        <v>205</v>
      </c>
      <c r="C24" s="166">
        <v>1</v>
      </c>
      <c r="D24" s="166">
        <v>33450</v>
      </c>
      <c r="E24" s="166">
        <f>C24*D24</f>
        <v>33450</v>
      </c>
    </row>
    <row r="25" spans="1:5">
      <c r="A25" s="161">
        <v>2</v>
      </c>
      <c r="B25" s="161" t="s">
        <v>206</v>
      </c>
      <c r="C25" s="161">
        <v>15</v>
      </c>
      <c r="D25" s="161">
        <v>470</v>
      </c>
      <c r="E25" s="161">
        <f>C25*D25</f>
        <v>7050</v>
      </c>
    </row>
    <row r="26" spans="1:5">
      <c r="A26" s="161">
        <v>3</v>
      </c>
      <c r="B26" s="168" t="s">
        <v>207</v>
      </c>
      <c r="C26" s="168">
        <v>1</v>
      </c>
      <c r="D26" s="168">
        <v>755</v>
      </c>
      <c r="E26" s="161">
        <f>C26*D26</f>
        <v>755</v>
      </c>
    </row>
    <row r="27" spans="1:5">
      <c r="A27" s="166">
        <v>4</v>
      </c>
      <c r="B27" s="173" t="s">
        <v>208</v>
      </c>
      <c r="C27" s="173">
        <v>1</v>
      </c>
      <c r="D27" s="173">
        <v>3500</v>
      </c>
      <c r="E27" s="161">
        <f t="shared" ref="E27:E29" si="1">C27*D27</f>
        <v>3500</v>
      </c>
    </row>
    <row r="28" spans="1:5">
      <c r="A28" s="161">
        <v>5</v>
      </c>
      <c r="B28" s="173" t="s">
        <v>209</v>
      </c>
      <c r="C28" s="173">
        <v>32</v>
      </c>
      <c r="D28" s="173">
        <v>100</v>
      </c>
      <c r="E28" s="161">
        <f t="shared" si="1"/>
        <v>3200</v>
      </c>
    </row>
    <row r="29" spans="1:5">
      <c r="A29" s="161">
        <v>6</v>
      </c>
      <c r="B29" s="170" t="s">
        <v>197</v>
      </c>
      <c r="C29" s="170">
        <v>1</v>
      </c>
      <c r="D29" s="170">
        <v>3500</v>
      </c>
      <c r="E29" s="161">
        <f t="shared" si="1"/>
        <v>3500</v>
      </c>
    </row>
    <row r="30" spans="1:5">
      <c r="A30" s="277" t="s">
        <v>34</v>
      </c>
      <c r="B30" s="278"/>
      <c r="C30" s="278"/>
      <c r="D30" s="279"/>
      <c r="E30" s="165">
        <f>SUM(E24:E29)</f>
        <v>51455</v>
      </c>
    </row>
    <row r="31" spans="1:5">
      <c r="A31" s="274" t="s">
        <v>35</v>
      </c>
      <c r="B31" s="274"/>
      <c r="C31" s="274"/>
      <c r="D31" s="274"/>
      <c r="E31" s="274"/>
    </row>
    <row r="33" spans="1:5" ht="33" customHeight="1">
      <c r="A33" s="275" t="s">
        <v>210</v>
      </c>
      <c r="B33" s="275"/>
      <c r="C33" s="275"/>
      <c r="D33" s="275"/>
      <c r="E33" s="275"/>
    </row>
    <row r="34" spans="1:5">
      <c r="A34" s="276" t="s">
        <v>211</v>
      </c>
      <c r="B34" s="276"/>
      <c r="C34" s="276"/>
      <c r="D34" s="276"/>
      <c r="E34" s="276"/>
    </row>
  </sheetData>
  <mergeCells count="8">
    <mergeCell ref="A31:E31"/>
    <mergeCell ref="A33:E33"/>
    <mergeCell ref="A34:E34"/>
    <mergeCell ref="A11:D11"/>
    <mergeCell ref="A12:E12"/>
    <mergeCell ref="A14:E14"/>
    <mergeCell ref="A22:E22"/>
    <mergeCell ref="A30:D30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K63"/>
  <sheetViews>
    <sheetView workbookViewId="0">
      <selection activeCell="A2" sqref="A2:E10"/>
    </sheetView>
  </sheetViews>
  <sheetFormatPr defaultColWidth="8.7265625" defaultRowHeight="14.5"/>
  <cols>
    <col min="1" max="1" width="5.36328125" customWidth="1"/>
    <col min="2" max="2" width="37.7265625" style="183" customWidth="1"/>
    <col min="3" max="3" width="12.81640625" customWidth="1"/>
    <col min="4" max="4" width="13.1796875" customWidth="1"/>
    <col min="5" max="5" width="17.453125" customWidth="1"/>
    <col min="6" max="6" width="10.08984375" bestFit="1" customWidth="1"/>
    <col min="7" max="7" width="11.08984375" bestFit="1" customWidth="1"/>
    <col min="8" max="8" width="10.08984375" bestFit="1" customWidth="1"/>
    <col min="9" max="9" width="11.08984375" bestFit="1" customWidth="1"/>
    <col min="10" max="10" width="12.26953125" bestFit="1" customWidth="1"/>
  </cols>
  <sheetData>
    <row r="1" spans="1:9" ht="15" thickBot="1">
      <c r="A1" s="159" t="s">
        <v>212</v>
      </c>
    </row>
    <row r="2" spans="1:9" ht="15" thickBot="1">
      <c r="A2" s="149" t="s">
        <v>140</v>
      </c>
      <c r="B2" s="184" t="s">
        <v>141</v>
      </c>
      <c r="C2" s="150" t="s">
        <v>142</v>
      </c>
      <c r="D2" s="150" t="s">
        <v>143</v>
      </c>
      <c r="E2" s="151" t="s">
        <v>144</v>
      </c>
    </row>
    <row r="3" spans="1:9">
      <c r="A3" s="152">
        <v>1</v>
      </c>
      <c r="B3" s="185" t="s">
        <v>227</v>
      </c>
      <c r="C3" s="153">
        <v>1</v>
      </c>
      <c r="D3" s="154">
        <v>35000</v>
      </c>
      <c r="E3" s="155">
        <f t="shared" ref="E3:E6" si="0">D3*C3</f>
        <v>35000</v>
      </c>
    </row>
    <row r="4" spans="1:9">
      <c r="A4" s="134">
        <v>2</v>
      </c>
      <c r="B4" s="135" t="s">
        <v>220</v>
      </c>
      <c r="C4" s="7">
        <v>1</v>
      </c>
      <c r="D4" s="8">
        <v>55000</v>
      </c>
      <c r="E4" s="156">
        <f t="shared" si="0"/>
        <v>55000</v>
      </c>
    </row>
    <row r="5" spans="1:9" ht="29">
      <c r="A5" s="134">
        <v>3</v>
      </c>
      <c r="B5" s="180" t="s">
        <v>216</v>
      </c>
      <c r="C5" s="7">
        <v>1</v>
      </c>
      <c r="D5" s="8">
        <v>78000</v>
      </c>
      <c r="E5" s="156">
        <f t="shared" si="0"/>
        <v>78000</v>
      </c>
    </row>
    <row r="6" spans="1:9" ht="15" thickBot="1">
      <c r="A6" s="136">
        <v>4</v>
      </c>
      <c r="B6" s="181" t="s">
        <v>223</v>
      </c>
      <c r="C6" s="138">
        <v>1</v>
      </c>
      <c r="D6" s="157">
        <v>15000</v>
      </c>
      <c r="E6" s="158">
        <f t="shared" si="0"/>
        <v>15000</v>
      </c>
    </row>
    <row r="7" spans="1:9" ht="15" thickBot="1">
      <c r="A7" s="284" t="s">
        <v>128</v>
      </c>
      <c r="B7" s="285"/>
      <c r="C7" s="285"/>
      <c r="D7" s="285"/>
      <c r="E7" s="197">
        <f>SUM(E3:E6)</f>
        <v>183000</v>
      </c>
      <c r="F7" s="194"/>
      <c r="G7" s="194"/>
      <c r="H7" s="194"/>
      <c r="I7" s="194"/>
    </row>
    <row r="8" spans="1:9" ht="15" thickBot="1">
      <c r="A8" s="284" t="s">
        <v>236</v>
      </c>
      <c r="B8" s="285"/>
      <c r="C8" s="285"/>
      <c r="D8" s="285"/>
      <c r="E8" s="197">
        <v>14000</v>
      </c>
      <c r="F8" s="194"/>
      <c r="G8" s="194"/>
      <c r="H8" s="194"/>
      <c r="I8" s="194"/>
    </row>
    <row r="9" spans="1:9" ht="15" thickBot="1">
      <c r="A9" s="284" t="s">
        <v>239</v>
      </c>
      <c r="B9" s="285"/>
      <c r="C9" s="285"/>
      <c r="D9" s="288"/>
      <c r="E9" s="197">
        <f>E7-E8</f>
        <v>169000</v>
      </c>
      <c r="F9" s="194"/>
      <c r="G9" s="194"/>
      <c r="H9" s="194"/>
      <c r="I9" s="194"/>
    </row>
    <row r="10" spans="1:9">
      <c r="A10" s="296" t="s">
        <v>237</v>
      </c>
      <c r="B10" s="296"/>
      <c r="C10" s="296"/>
      <c r="D10" s="296"/>
      <c r="E10" s="296"/>
      <c r="F10" s="220"/>
      <c r="G10" s="194"/>
      <c r="H10" s="194"/>
      <c r="I10" s="194"/>
    </row>
    <row r="11" spans="1:9">
      <c r="A11" s="283" t="s">
        <v>240</v>
      </c>
      <c r="B11" s="283"/>
      <c r="C11" s="283"/>
      <c r="D11" s="283"/>
      <c r="E11" s="283"/>
    </row>
    <row r="12" spans="1:9">
      <c r="A12" s="294" t="s">
        <v>241</v>
      </c>
      <c r="B12" s="295"/>
      <c r="C12" s="295"/>
      <c r="D12" s="295"/>
      <c r="E12" s="295"/>
    </row>
    <row r="13" spans="1:9">
      <c r="F13" s="194"/>
      <c r="G13" s="194"/>
      <c r="H13" s="194"/>
      <c r="I13" s="194"/>
    </row>
    <row r="14" spans="1:9" ht="15" thickBot="1">
      <c r="A14" s="159" t="s">
        <v>213</v>
      </c>
    </row>
    <row r="15" spans="1:9" ht="15" thickBot="1">
      <c r="A15" s="149" t="s">
        <v>140</v>
      </c>
      <c r="B15" s="184" t="s">
        <v>141</v>
      </c>
      <c r="C15" s="150" t="s">
        <v>142</v>
      </c>
      <c r="D15" s="150" t="s">
        <v>143</v>
      </c>
      <c r="E15" s="151" t="s">
        <v>144</v>
      </c>
    </row>
    <row r="16" spans="1:9" ht="29">
      <c r="A16" s="152">
        <v>1</v>
      </c>
      <c r="B16" s="179" t="s">
        <v>222</v>
      </c>
      <c r="C16" s="153">
        <v>3</v>
      </c>
      <c r="D16" s="154">
        <v>29300</v>
      </c>
      <c r="E16" s="155">
        <f t="shared" ref="E16:E21" si="1">D16*C16</f>
        <v>87900</v>
      </c>
    </row>
    <row r="17" spans="1:5" ht="29">
      <c r="A17" s="134">
        <v>2</v>
      </c>
      <c r="B17" s="135" t="s">
        <v>224</v>
      </c>
      <c r="C17" s="7">
        <v>2</v>
      </c>
      <c r="D17" s="8">
        <v>19800</v>
      </c>
      <c r="E17" s="156">
        <f t="shared" si="1"/>
        <v>39600</v>
      </c>
    </row>
    <row r="18" spans="1:5">
      <c r="A18" s="134">
        <v>3</v>
      </c>
      <c r="B18" s="135" t="s">
        <v>219</v>
      </c>
      <c r="C18" s="7">
        <v>1</v>
      </c>
      <c r="D18" s="8">
        <v>77000</v>
      </c>
      <c r="E18" s="156">
        <f t="shared" si="1"/>
        <v>77000</v>
      </c>
    </row>
    <row r="19" spans="1:5">
      <c r="A19" s="134">
        <v>4</v>
      </c>
      <c r="B19" s="135" t="s">
        <v>218</v>
      </c>
      <c r="C19" s="7">
        <v>1</v>
      </c>
      <c r="D19" s="8">
        <v>78000</v>
      </c>
      <c r="E19" s="156">
        <f t="shared" si="1"/>
        <v>78000</v>
      </c>
    </row>
    <row r="20" spans="1:5">
      <c r="A20" s="134">
        <v>5</v>
      </c>
      <c r="B20" s="135" t="s">
        <v>221</v>
      </c>
      <c r="C20" s="7">
        <v>1</v>
      </c>
      <c r="D20" s="8">
        <v>5000</v>
      </c>
      <c r="E20" s="156">
        <f t="shared" si="1"/>
        <v>5000</v>
      </c>
    </row>
    <row r="21" spans="1:5" ht="15" thickBot="1">
      <c r="A21" s="136">
        <v>6</v>
      </c>
      <c r="B21" s="181" t="s">
        <v>223</v>
      </c>
      <c r="C21" s="138">
        <v>1</v>
      </c>
      <c r="D21" s="157">
        <v>14000</v>
      </c>
      <c r="E21" s="158">
        <f t="shared" si="1"/>
        <v>14000</v>
      </c>
    </row>
    <row r="22" spans="1:5" ht="15" thickBot="1">
      <c r="A22" s="286" t="s">
        <v>128</v>
      </c>
      <c r="B22" s="287"/>
      <c r="C22" s="287"/>
      <c r="D22" s="287"/>
      <c r="E22" s="195">
        <f>SUM(E16:E21)</f>
        <v>301500</v>
      </c>
    </row>
    <row r="23" spans="1:5" ht="15" thickBot="1">
      <c r="A23" s="284" t="s">
        <v>238</v>
      </c>
      <c r="B23" s="285"/>
      <c r="C23" s="285"/>
      <c r="D23" s="288"/>
      <c r="E23" s="196">
        <v>23000</v>
      </c>
    </row>
    <row r="24" spans="1:5" ht="15" thickBot="1">
      <c r="A24" s="284" t="s">
        <v>239</v>
      </c>
      <c r="B24" s="285"/>
      <c r="C24" s="285"/>
      <c r="D24" s="285"/>
      <c r="E24" s="197">
        <f>E22-E23</f>
        <v>278500</v>
      </c>
    </row>
    <row r="25" spans="1:5">
      <c r="A25" s="274" t="s">
        <v>237</v>
      </c>
      <c r="B25" s="224"/>
      <c r="C25" s="224"/>
      <c r="D25" s="224"/>
      <c r="E25" s="224"/>
    </row>
    <row r="26" spans="1:5">
      <c r="A26" s="274"/>
      <c r="B26" s="224"/>
      <c r="C26" s="224"/>
      <c r="D26" s="224"/>
      <c r="E26" s="224"/>
    </row>
    <row r="27" spans="1:5">
      <c r="A27" s="160" t="s">
        <v>214</v>
      </c>
    </row>
    <row r="28" spans="1:5" ht="15" thickBot="1">
      <c r="A28" s="159" t="s">
        <v>215</v>
      </c>
    </row>
    <row r="29" spans="1:5" ht="15" thickBot="1">
      <c r="A29" s="149" t="s">
        <v>140</v>
      </c>
      <c r="B29" s="188" t="s">
        <v>141</v>
      </c>
      <c r="C29" s="150" t="s">
        <v>142</v>
      </c>
      <c r="D29" s="150" t="s">
        <v>143</v>
      </c>
      <c r="E29" s="151" t="s">
        <v>144</v>
      </c>
    </row>
    <row r="30" spans="1:5" ht="58">
      <c r="A30" s="152">
        <v>1</v>
      </c>
      <c r="B30" s="189" t="s">
        <v>234</v>
      </c>
      <c r="C30" s="153">
        <v>1</v>
      </c>
      <c r="D30" s="154">
        <v>19800</v>
      </c>
      <c r="E30" s="155">
        <f t="shared" ref="E30:E37" si="2">D30*C30</f>
        <v>19800</v>
      </c>
    </row>
    <row r="31" spans="1:5" ht="72.5">
      <c r="A31" s="134">
        <v>2</v>
      </c>
      <c r="B31" s="190" t="s">
        <v>232</v>
      </c>
      <c r="C31" s="7">
        <v>1</v>
      </c>
      <c r="D31" s="8">
        <v>94000</v>
      </c>
      <c r="E31" s="156">
        <f t="shared" si="2"/>
        <v>94000</v>
      </c>
    </row>
    <row r="32" spans="1:5" ht="15" thickBot="1">
      <c r="A32" s="134">
        <v>3</v>
      </c>
      <c r="B32" s="193" t="s">
        <v>235</v>
      </c>
      <c r="C32" s="7">
        <v>1</v>
      </c>
      <c r="D32" s="8">
        <v>23900</v>
      </c>
      <c r="E32" s="156">
        <f t="shared" si="2"/>
        <v>23900</v>
      </c>
    </row>
    <row r="33" spans="1:11" ht="87">
      <c r="A33" s="152">
        <v>4</v>
      </c>
      <c r="B33" s="190" t="s">
        <v>233</v>
      </c>
      <c r="C33" s="7">
        <v>1</v>
      </c>
      <c r="D33" s="8">
        <v>68900</v>
      </c>
      <c r="E33" s="156">
        <f t="shared" si="2"/>
        <v>68900</v>
      </c>
    </row>
    <row r="34" spans="1:11" ht="29">
      <c r="A34" s="134">
        <v>5</v>
      </c>
      <c r="B34" s="190" t="s">
        <v>230</v>
      </c>
      <c r="C34" s="187" t="s">
        <v>229</v>
      </c>
      <c r="D34" s="186" t="s">
        <v>228</v>
      </c>
      <c r="E34" s="156">
        <v>0</v>
      </c>
    </row>
    <row r="35" spans="1:11" ht="15" thickBot="1">
      <c r="A35" s="134">
        <v>6</v>
      </c>
      <c r="B35" s="190" t="s">
        <v>226</v>
      </c>
      <c r="C35" s="7">
        <v>1</v>
      </c>
      <c r="D35" s="8">
        <v>27500</v>
      </c>
      <c r="E35" s="156">
        <f t="shared" si="2"/>
        <v>27500</v>
      </c>
    </row>
    <row r="36" spans="1:11" ht="15" thickBot="1">
      <c r="A36" s="152">
        <v>7</v>
      </c>
      <c r="B36" s="190" t="s">
        <v>231</v>
      </c>
      <c r="C36" s="7">
        <v>1</v>
      </c>
      <c r="D36" s="8">
        <v>22900</v>
      </c>
      <c r="E36" s="156">
        <f t="shared" si="2"/>
        <v>22900</v>
      </c>
    </row>
    <row r="37" spans="1:11" ht="15" thickBot="1">
      <c r="A37" s="218">
        <v>8</v>
      </c>
      <c r="B37" s="219" t="s">
        <v>223</v>
      </c>
      <c r="C37" s="9">
        <v>1</v>
      </c>
      <c r="D37" s="10">
        <v>45000</v>
      </c>
      <c r="E37" s="158">
        <f t="shared" si="2"/>
        <v>45000</v>
      </c>
    </row>
    <row r="38" spans="1:11" ht="15" thickBot="1">
      <c r="A38" s="284" t="s">
        <v>128</v>
      </c>
      <c r="B38" s="285"/>
      <c r="C38" s="285"/>
      <c r="D38" s="288"/>
      <c r="E38" s="195">
        <f>SUM(E30:E37)</f>
        <v>302000</v>
      </c>
    </row>
    <row r="39" spans="1:11">
      <c r="A39" s="274" t="s">
        <v>237</v>
      </c>
      <c r="B39" s="274"/>
      <c r="C39" s="274"/>
      <c r="D39" s="274"/>
      <c r="E39" s="274"/>
    </row>
    <row r="40" spans="1:11">
      <c r="A40" s="148"/>
      <c r="B40" s="148"/>
      <c r="C40" s="148"/>
      <c r="D40" s="148"/>
      <c r="E40" s="148"/>
    </row>
    <row r="41" spans="1:11">
      <c r="A41" s="281" t="s">
        <v>217</v>
      </c>
      <c r="B41" s="282"/>
      <c r="C41" s="282"/>
      <c r="D41" s="282"/>
      <c r="E41" s="282"/>
    </row>
    <row r="42" spans="1:11">
      <c r="A42" s="182" t="s">
        <v>225</v>
      </c>
    </row>
    <row r="44" spans="1:11" ht="15.5">
      <c r="A44" s="242" t="s">
        <v>153</v>
      </c>
      <c r="B44" s="242"/>
      <c r="C44" s="19"/>
      <c r="D44" s="19"/>
      <c r="E44" s="20"/>
      <c r="F44" s="19"/>
      <c r="G44" s="21"/>
      <c r="H44" s="22"/>
      <c r="I44" s="40"/>
      <c r="J44" s="58"/>
      <c r="K44" s="178"/>
    </row>
    <row r="45" spans="1:11" ht="16" thickBot="1">
      <c r="A45" s="19"/>
      <c r="B45" s="19"/>
      <c r="C45" s="19"/>
      <c r="D45" s="19"/>
      <c r="E45" s="20"/>
      <c r="F45" s="19"/>
      <c r="G45" s="21"/>
      <c r="H45" s="22"/>
      <c r="I45" s="40"/>
      <c r="J45" s="58"/>
      <c r="K45" s="178"/>
    </row>
    <row r="46" spans="1:11" ht="16" thickBot="1">
      <c r="A46" s="243" t="s">
        <v>154</v>
      </c>
      <c r="B46" s="244"/>
      <c r="C46" s="245"/>
      <c r="D46" s="246"/>
      <c r="E46" s="246"/>
      <c r="F46" s="246"/>
      <c r="G46" s="246"/>
      <c r="H46" s="246"/>
      <c r="I46" s="246"/>
      <c r="J46" s="246"/>
      <c r="K46" s="178"/>
    </row>
    <row r="47" spans="1:11" ht="16" thickBot="1">
      <c r="A47" s="243" t="s">
        <v>155</v>
      </c>
      <c r="B47" s="289"/>
      <c r="C47" s="289"/>
      <c r="D47" s="244"/>
      <c r="E47" s="246"/>
      <c r="F47" s="246"/>
      <c r="G47" s="246"/>
      <c r="H47" s="246"/>
      <c r="I47" s="246"/>
      <c r="J47" s="246"/>
      <c r="K47" s="178"/>
    </row>
    <row r="48" spans="1:11" ht="16" thickBot="1">
      <c r="A48" s="204" t="s">
        <v>156</v>
      </c>
      <c r="B48" s="205" t="s">
        <v>157</v>
      </c>
      <c r="C48" s="290" t="s">
        <v>158</v>
      </c>
      <c r="D48" s="290"/>
      <c r="E48" s="290"/>
      <c r="F48" s="205" t="s">
        <v>142</v>
      </c>
      <c r="G48" s="206" t="s">
        <v>159</v>
      </c>
      <c r="H48" s="206" t="s">
        <v>160</v>
      </c>
      <c r="I48" s="205" t="s">
        <v>161</v>
      </c>
      <c r="J48" s="207" t="s">
        <v>162</v>
      </c>
      <c r="K48" s="178"/>
    </row>
    <row r="49" spans="1:11" ht="43.5" customHeight="1">
      <c r="A49" s="198">
        <v>1</v>
      </c>
      <c r="B49" s="291" t="s">
        <v>163</v>
      </c>
      <c r="C49" s="199" t="s">
        <v>164</v>
      </c>
      <c r="D49" s="292" t="s">
        <v>165</v>
      </c>
      <c r="E49" s="292"/>
      <c r="F49" s="200">
        <v>1</v>
      </c>
      <c r="G49" s="201" t="s">
        <v>166</v>
      </c>
      <c r="H49" s="202">
        <v>18900</v>
      </c>
      <c r="I49" s="203">
        <f>H49*F49</f>
        <v>18900</v>
      </c>
      <c r="J49" s="293" t="s">
        <v>167</v>
      </c>
      <c r="K49" s="178"/>
    </row>
    <row r="50" spans="1:11" ht="34" customHeight="1" thickBot="1">
      <c r="A50" s="32"/>
      <c r="B50" s="271"/>
      <c r="C50" s="176" t="s">
        <v>168</v>
      </c>
      <c r="D50" s="253" t="s">
        <v>169</v>
      </c>
      <c r="E50" s="253"/>
      <c r="F50" s="34">
        <v>1</v>
      </c>
      <c r="G50" s="35" t="s">
        <v>166</v>
      </c>
      <c r="H50" s="36">
        <v>5900</v>
      </c>
      <c r="I50" s="61">
        <f t="shared" ref="I50" si="3">H50*F50</f>
        <v>5900</v>
      </c>
      <c r="J50" s="257"/>
      <c r="K50" s="178"/>
    </row>
    <row r="51" spans="1:11" ht="16" thickBot="1">
      <c r="A51" s="254" t="s">
        <v>171</v>
      </c>
      <c r="B51" s="255"/>
      <c r="C51" s="255"/>
      <c r="D51" s="255"/>
      <c r="E51" s="255"/>
      <c r="F51" s="255"/>
      <c r="G51" s="255"/>
      <c r="H51" s="256"/>
      <c r="I51" s="62">
        <f>SUM(I49:I50)</f>
        <v>24800</v>
      </c>
      <c r="J51" s="63"/>
      <c r="K51" s="178"/>
    </row>
    <row r="52" spans="1:11" ht="15.5">
      <c r="A52" s="224" t="s">
        <v>237</v>
      </c>
      <c r="B52" s="224"/>
      <c r="C52" s="224"/>
      <c r="D52" s="224"/>
      <c r="E52" s="224"/>
      <c r="F52" s="224"/>
      <c r="G52" s="224"/>
      <c r="H52" s="224"/>
      <c r="I52" s="224"/>
      <c r="J52" s="224"/>
      <c r="K52" s="178"/>
    </row>
    <row r="53" spans="1:11" ht="15.5">
      <c r="A53" s="191"/>
      <c r="B53" s="191"/>
      <c r="C53" s="191"/>
      <c r="D53" s="191"/>
      <c r="E53" s="191"/>
      <c r="F53" s="191"/>
      <c r="G53" s="191"/>
      <c r="H53" s="191"/>
      <c r="I53" s="191"/>
      <c r="J53" s="191"/>
      <c r="K53" s="192"/>
    </row>
    <row r="54" spans="1:11" ht="15.5">
      <c r="A54" s="224" t="s">
        <v>242</v>
      </c>
      <c r="B54" s="224"/>
      <c r="C54" s="174"/>
      <c r="D54" s="174"/>
      <c r="E54" s="38"/>
      <c r="F54" s="174"/>
      <c r="G54" s="174"/>
      <c r="H54" s="174"/>
      <c r="I54" s="64"/>
      <c r="J54" s="174"/>
      <c r="K54" s="178"/>
    </row>
    <row r="55" spans="1:11" ht="16" thickBot="1">
      <c r="A55" s="178"/>
      <c r="B55" s="178"/>
      <c r="C55" s="14"/>
      <c r="D55" s="14"/>
      <c r="E55" s="44"/>
      <c r="F55" s="40"/>
      <c r="G55" s="21"/>
      <c r="H55" s="21"/>
      <c r="I55" s="67"/>
      <c r="J55" s="175"/>
      <c r="K55" s="178"/>
    </row>
    <row r="56" spans="1:11" ht="16" thickBot="1">
      <c r="A56" s="243" t="s">
        <v>175</v>
      </c>
      <c r="B56" s="244"/>
      <c r="C56" s="14"/>
      <c r="D56" s="14"/>
      <c r="E56" s="20"/>
      <c r="F56" s="178"/>
      <c r="G56" s="45"/>
      <c r="H56" s="45"/>
      <c r="I56" s="178"/>
      <c r="J56" s="175"/>
      <c r="K56" s="178"/>
    </row>
    <row r="57" spans="1:11" ht="16" thickBot="1">
      <c r="A57" s="212" t="s">
        <v>156</v>
      </c>
      <c r="B57" s="213" t="s">
        <v>157</v>
      </c>
      <c r="C57" s="290" t="s">
        <v>158</v>
      </c>
      <c r="D57" s="290"/>
      <c r="E57" s="290"/>
      <c r="F57" s="214" t="s">
        <v>142</v>
      </c>
      <c r="G57" s="215" t="s">
        <v>159</v>
      </c>
      <c r="H57" s="215" t="s">
        <v>160</v>
      </c>
      <c r="I57" s="216" t="s">
        <v>161</v>
      </c>
      <c r="J57" s="217" t="s">
        <v>162</v>
      </c>
      <c r="K57" s="178"/>
    </row>
    <row r="58" spans="1:11" ht="51.5" customHeight="1">
      <c r="A58" s="208">
        <v>1</v>
      </c>
      <c r="B58" s="292" t="s">
        <v>176</v>
      </c>
      <c r="C58" s="209" t="s">
        <v>164</v>
      </c>
      <c r="D58" s="298" t="s">
        <v>244</v>
      </c>
      <c r="E58" s="298"/>
      <c r="F58" s="208">
        <v>1</v>
      </c>
      <c r="G58" s="210" t="s">
        <v>166</v>
      </c>
      <c r="H58" s="211">
        <v>19800</v>
      </c>
      <c r="I58" s="211">
        <f>H58*F58</f>
        <v>19800</v>
      </c>
      <c r="J58" s="297" t="s">
        <v>178</v>
      </c>
      <c r="K58" s="14"/>
    </row>
    <row r="59" spans="1:11" ht="30.5" customHeight="1" thickBot="1">
      <c r="A59" s="50" t="s">
        <v>179</v>
      </c>
      <c r="B59" s="272"/>
      <c r="C59" s="177" t="s">
        <v>168</v>
      </c>
      <c r="D59" s="272" t="s">
        <v>243</v>
      </c>
      <c r="E59" s="272"/>
      <c r="F59" s="50">
        <v>1</v>
      </c>
      <c r="G59" s="52" t="s">
        <v>166</v>
      </c>
      <c r="H59" s="53">
        <v>18000</v>
      </c>
      <c r="I59" s="53">
        <f t="shared" ref="I59" si="4">H59*F59</f>
        <v>18000</v>
      </c>
      <c r="J59" s="270"/>
      <c r="K59" s="14"/>
    </row>
    <row r="60" spans="1:11" ht="16" thickBot="1">
      <c r="A60" s="247" t="s">
        <v>34</v>
      </c>
      <c r="B60" s="248"/>
      <c r="C60" s="248"/>
      <c r="D60" s="248"/>
      <c r="E60" s="248"/>
      <c r="F60" s="248"/>
      <c r="G60" s="248"/>
      <c r="H60" s="249"/>
      <c r="I60" s="70">
        <f>SUM(I58:I59)</f>
        <v>37800</v>
      </c>
      <c r="J60" s="175"/>
      <c r="K60" s="178"/>
    </row>
    <row r="61" spans="1:11" ht="15.5">
      <c r="A61" s="224" t="s">
        <v>237</v>
      </c>
      <c r="B61" s="224"/>
      <c r="C61" s="224"/>
      <c r="D61" s="224"/>
      <c r="E61" s="224"/>
      <c r="F61" s="178"/>
      <c r="G61" s="45"/>
      <c r="H61" s="45"/>
      <c r="I61" s="178"/>
      <c r="J61" s="175"/>
      <c r="K61" s="178"/>
    </row>
    <row r="62" spans="1:11" ht="15.5">
      <c r="A62" s="178"/>
      <c r="B62" s="178"/>
      <c r="C62" s="14"/>
      <c r="D62" s="14"/>
      <c r="E62" s="20"/>
      <c r="F62" s="178"/>
      <c r="G62" s="45"/>
      <c r="H62" s="45"/>
      <c r="I62" s="178"/>
      <c r="J62" s="175"/>
      <c r="K62" s="178"/>
    </row>
    <row r="63" spans="1:11">
      <c r="B63"/>
      <c r="E63" s="15"/>
    </row>
  </sheetData>
  <mergeCells count="36">
    <mergeCell ref="A12:E12"/>
    <mergeCell ref="A10:E10"/>
    <mergeCell ref="A60:H60"/>
    <mergeCell ref="A61:E61"/>
    <mergeCell ref="J58:J59"/>
    <mergeCell ref="D59:E59"/>
    <mergeCell ref="A56:B56"/>
    <mergeCell ref="C57:E57"/>
    <mergeCell ref="B58:B59"/>
    <mergeCell ref="D58:E58"/>
    <mergeCell ref="A51:H51"/>
    <mergeCell ref="A52:E52"/>
    <mergeCell ref="A47:D47"/>
    <mergeCell ref="E47:J47"/>
    <mergeCell ref="F52:J52"/>
    <mergeCell ref="C48:E48"/>
    <mergeCell ref="B49:B50"/>
    <mergeCell ref="D49:E49"/>
    <mergeCell ref="J49:J50"/>
    <mergeCell ref="D50:E50"/>
    <mergeCell ref="A54:B54"/>
    <mergeCell ref="A41:E41"/>
    <mergeCell ref="A11:E11"/>
    <mergeCell ref="A39:E39"/>
    <mergeCell ref="A7:D7"/>
    <mergeCell ref="A22:D22"/>
    <mergeCell ref="A25:E25"/>
    <mergeCell ref="A38:D38"/>
    <mergeCell ref="A26:E26"/>
    <mergeCell ref="A23:D23"/>
    <mergeCell ref="A24:D24"/>
    <mergeCell ref="A8:D8"/>
    <mergeCell ref="A9:D9"/>
    <mergeCell ref="A44:B44"/>
    <mergeCell ref="A46:B46"/>
    <mergeCell ref="C46:J46"/>
  </mergeCells>
  <pageMargins left="0.75" right="0.75" top="1" bottom="1" header="0.5" footer="0.5"/>
  <pageSetup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DB5D1-4A93-4E1D-9DAA-20D12B751DF3}">
  <dimension ref="A1:G27"/>
  <sheetViews>
    <sheetView tabSelected="1" workbookViewId="0">
      <selection activeCell="F17" sqref="F17"/>
    </sheetView>
  </sheetViews>
  <sheetFormatPr defaultRowHeight="14.5"/>
  <cols>
    <col min="2" max="2" width="54.36328125" bestFit="1" customWidth="1"/>
    <col min="5" max="5" width="11.1796875" bestFit="1" customWidth="1"/>
    <col min="7" max="7" width="56.08984375" customWidth="1"/>
  </cols>
  <sheetData>
    <row r="1" spans="1:5" ht="15" thickBot="1"/>
    <row r="2" spans="1:5" ht="15" thickBot="1">
      <c r="A2" s="149" t="s">
        <v>140</v>
      </c>
      <c r="B2" s="150" t="s">
        <v>141</v>
      </c>
      <c r="C2" s="150" t="s">
        <v>142</v>
      </c>
      <c r="D2" s="150" t="s">
        <v>143</v>
      </c>
      <c r="E2" s="151" t="s">
        <v>144</v>
      </c>
    </row>
    <row r="3" spans="1:5" ht="15" thickBot="1">
      <c r="A3" s="152">
        <v>1</v>
      </c>
      <c r="B3" s="300" t="s">
        <v>245</v>
      </c>
      <c r="C3" s="153">
        <v>1</v>
      </c>
      <c r="D3" s="154">
        <v>60000</v>
      </c>
      <c r="E3" s="155">
        <f t="shared" ref="E3:E8" si="0">D3*C3</f>
        <v>60000</v>
      </c>
    </row>
    <row r="4" spans="1:5" ht="15" thickBot="1">
      <c r="A4" s="134">
        <v>2</v>
      </c>
      <c r="B4" s="301" t="s">
        <v>246</v>
      </c>
      <c r="C4" s="7">
        <v>1</v>
      </c>
      <c r="D4" s="8">
        <v>4500</v>
      </c>
      <c r="E4" s="155">
        <f t="shared" si="0"/>
        <v>4500</v>
      </c>
    </row>
    <row r="5" spans="1:5" ht="15" thickBot="1">
      <c r="A5" s="134">
        <v>3</v>
      </c>
      <c r="B5" s="302" t="s">
        <v>247</v>
      </c>
      <c r="C5" s="7">
        <v>1</v>
      </c>
      <c r="D5" s="8"/>
      <c r="E5" s="155">
        <f t="shared" si="0"/>
        <v>0</v>
      </c>
    </row>
    <row r="6" spans="1:5" ht="15" thickBot="1">
      <c r="A6" s="134">
        <v>4</v>
      </c>
      <c r="B6" s="303" t="s">
        <v>248</v>
      </c>
      <c r="C6" s="9">
        <v>1</v>
      </c>
      <c r="D6" s="10">
        <v>24900</v>
      </c>
      <c r="E6" s="155">
        <f t="shared" si="0"/>
        <v>24900</v>
      </c>
    </row>
    <row r="7" spans="1:5" ht="15" thickBot="1">
      <c r="A7" s="134">
        <v>5</v>
      </c>
      <c r="B7" s="303" t="s">
        <v>47</v>
      </c>
      <c r="C7" s="9">
        <v>1</v>
      </c>
      <c r="D7" s="10">
        <v>14900</v>
      </c>
      <c r="E7" s="155">
        <f t="shared" si="0"/>
        <v>14900</v>
      </c>
    </row>
    <row r="8" spans="1:5" ht="15" thickBot="1">
      <c r="A8" s="134">
        <v>6</v>
      </c>
      <c r="B8" s="299" t="s">
        <v>223</v>
      </c>
      <c r="C8" s="138">
        <v>1</v>
      </c>
      <c r="D8" s="157">
        <v>14000</v>
      </c>
      <c r="E8" s="155">
        <f t="shared" si="0"/>
        <v>14000</v>
      </c>
    </row>
    <row r="9" spans="1:5" ht="15" thickBot="1">
      <c r="A9" s="284" t="s">
        <v>128</v>
      </c>
      <c r="B9" s="285"/>
      <c r="C9" s="285"/>
      <c r="D9" s="285"/>
      <c r="E9" s="197">
        <f>SUM(E3:E8)</f>
        <v>118300</v>
      </c>
    </row>
    <row r="10" spans="1:5">
      <c r="A10" s="304" t="s">
        <v>35</v>
      </c>
      <c r="B10" s="296"/>
      <c r="C10" s="296"/>
      <c r="D10" s="296"/>
      <c r="E10" s="296"/>
    </row>
    <row r="11" spans="1:5">
      <c r="A11" s="310"/>
      <c r="B11" s="311"/>
      <c r="C11" s="311"/>
      <c r="D11" s="311"/>
      <c r="E11" s="311"/>
    </row>
    <row r="12" spans="1:5" ht="15" thickBot="1">
      <c r="A12" s="309" t="s">
        <v>257</v>
      </c>
      <c r="B12" s="309"/>
      <c r="C12" s="309"/>
      <c r="D12" s="309"/>
      <c r="E12" s="309"/>
    </row>
    <row r="13" spans="1:5" ht="15" thickBot="1">
      <c r="A13" s="134">
        <v>3</v>
      </c>
      <c r="B13" s="302" t="s">
        <v>247</v>
      </c>
      <c r="C13" s="7">
        <v>1</v>
      </c>
      <c r="D13" s="8"/>
      <c r="E13" s="155">
        <f t="shared" ref="E13:E15" si="1">D13*C13</f>
        <v>0</v>
      </c>
    </row>
    <row r="14" spans="1:5" ht="15" thickBot="1">
      <c r="A14" s="134">
        <v>4</v>
      </c>
      <c r="B14" s="303" t="s">
        <v>248</v>
      </c>
      <c r="C14" s="9">
        <v>1</v>
      </c>
      <c r="D14" s="10">
        <v>24900</v>
      </c>
      <c r="E14" s="155">
        <f t="shared" si="1"/>
        <v>24900</v>
      </c>
    </row>
    <row r="15" spans="1:5">
      <c r="A15" s="134">
        <v>5</v>
      </c>
      <c r="B15" s="303" t="s">
        <v>47</v>
      </c>
      <c r="C15" s="9">
        <v>1</v>
      </c>
      <c r="D15" s="10">
        <v>14900</v>
      </c>
      <c r="E15" s="155">
        <f t="shared" si="1"/>
        <v>14900</v>
      </c>
    </row>
    <row r="17" spans="1:7" ht="15.5">
      <c r="A17" s="309" t="s">
        <v>257</v>
      </c>
      <c r="B17" s="309"/>
      <c r="C17" s="309"/>
      <c r="D17" s="309"/>
      <c r="E17" s="309"/>
      <c r="G17" s="307" t="s">
        <v>250</v>
      </c>
    </row>
    <row r="18" spans="1:7">
      <c r="G18" s="308"/>
    </row>
    <row r="19" spans="1:7" ht="15.5">
      <c r="G19" s="307" t="s">
        <v>251</v>
      </c>
    </row>
    <row r="20" spans="1:7">
      <c r="G20" s="308"/>
    </row>
    <row r="21" spans="1:7" ht="15.5">
      <c r="G21" s="307" t="s">
        <v>252</v>
      </c>
    </row>
    <row r="22" spans="1:7">
      <c r="G22" s="308"/>
    </row>
    <row r="23" spans="1:7" ht="15.5">
      <c r="G23" s="307" t="s">
        <v>253</v>
      </c>
    </row>
    <row r="24" spans="1:7">
      <c r="G24" s="308"/>
    </row>
    <row r="25" spans="1:7" ht="15.5">
      <c r="G25" s="307" t="s">
        <v>254</v>
      </c>
    </row>
    <row r="26" spans="1:7" ht="15.5">
      <c r="G26" s="307" t="s">
        <v>255</v>
      </c>
    </row>
    <row r="27" spans="1:7" ht="31">
      <c r="G27" s="306" t="s">
        <v>256</v>
      </c>
    </row>
  </sheetData>
  <mergeCells count="4">
    <mergeCell ref="A9:D9"/>
    <mergeCell ref="A10:E10"/>
    <mergeCell ref="A17:E17"/>
    <mergeCell ref="A12:E12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D8C3BA-E9FE-472B-951E-326916C5283B}">
  <dimension ref="A1:E9"/>
  <sheetViews>
    <sheetView workbookViewId="0">
      <selection activeCell="G4" sqref="G4"/>
    </sheetView>
  </sheetViews>
  <sheetFormatPr defaultRowHeight="14.5"/>
  <cols>
    <col min="2" max="2" width="30" bestFit="1" customWidth="1"/>
    <col min="5" max="5" width="11.1796875" bestFit="1" customWidth="1"/>
  </cols>
  <sheetData>
    <row r="1" spans="1:5" ht="15" thickBot="1">
      <c r="A1" s="149" t="s">
        <v>140</v>
      </c>
      <c r="B1" s="150" t="s">
        <v>141</v>
      </c>
      <c r="C1" s="150" t="s">
        <v>142</v>
      </c>
      <c r="D1" s="150" t="s">
        <v>143</v>
      </c>
      <c r="E1" s="151" t="s">
        <v>144</v>
      </c>
    </row>
    <row r="2" spans="1:5" ht="15" thickBot="1">
      <c r="A2" s="152">
        <v>1</v>
      </c>
      <c r="B2" s="300" t="s">
        <v>245</v>
      </c>
      <c r="C2" s="153">
        <v>4</v>
      </c>
      <c r="D2" s="154">
        <v>60000</v>
      </c>
      <c r="E2" s="155">
        <f t="shared" ref="E2:E7" si="0">D2*C2</f>
        <v>240000</v>
      </c>
    </row>
    <row r="3" spans="1:5" ht="15" thickBot="1">
      <c r="A3" s="134">
        <v>2</v>
      </c>
      <c r="B3" s="301" t="s">
        <v>246</v>
      </c>
      <c r="C3" s="7">
        <v>4</v>
      </c>
      <c r="D3" s="8">
        <v>4500</v>
      </c>
      <c r="E3" s="155">
        <f t="shared" si="0"/>
        <v>18000</v>
      </c>
    </row>
    <row r="4" spans="1:5" ht="15" thickBot="1">
      <c r="A4" s="134">
        <v>3</v>
      </c>
      <c r="B4" s="302" t="s">
        <v>247</v>
      </c>
      <c r="C4" s="7">
        <v>2</v>
      </c>
      <c r="D4" s="305" t="s">
        <v>249</v>
      </c>
      <c r="E4" s="155"/>
    </row>
    <row r="5" spans="1:5" ht="15" thickBot="1">
      <c r="A5" s="134">
        <v>4</v>
      </c>
      <c r="B5" s="303" t="s">
        <v>248</v>
      </c>
      <c r="C5" s="9">
        <v>2</v>
      </c>
      <c r="D5" s="10">
        <v>24900</v>
      </c>
      <c r="E5" s="155">
        <f t="shared" si="0"/>
        <v>49800</v>
      </c>
    </row>
    <row r="6" spans="1:5" ht="15" thickBot="1">
      <c r="A6" s="134">
        <v>5</v>
      </c>
      <c r="B6" s="303" t="s">
        <v>47</v>
      </c>
      <c r="C6" s="9">
        <v>2</v>
      </c>
      <c r="D6" s="10">
        <v>14900</v>
      </c>
      <c r="E6" s="155">
        <f t="shared" si="0"/>
        <v>29800</v>
      </c>
    </row>
    <row r="7" spans="1:5" ht="15" thickBot="1">
      <c r="A7" s="134">
        <v>6</v>
      </c>
      <c r="B7" s="299" t="s">
        <v>223</v>
      </c>
      <c r="C7" s="138">
        <v>4</v>
      </c>
      <c r="D7" s="157">
        <v>14000</v>
      </c>
      <c r="E7" s="155">
        <f t="shared" si="0"/>
        <v>56000</v>
      </c>
    </row>
    <row r="8" spans="1:5" ht="15" thickBot="1">
      <c r="A8" s="284" t="s">
        <v>128</v>
      </c>
      <c r="B8" s="285"/>
      <c r="C8" s="285"/>
      <c r="D8" s="285"/>
      <c r="E8" s="197">
        <f>SUM(E2:E7)</f>
        <v>393600</v>
      </c>
    </row>
    <row r="9" spans="1:5">
      <c r="A9" s="304" t="s">
        <v>35</v>
      </c>
      <c r="B9" s="296"/>
      <c r="C9" s="296"/>
      <c r="D9" s="296"/>
      <c r="E9" s="296"/>
    </row>
  </sheetData>
  <mergeCells count="2">
    <mergeCell ref="A8:D8"/>
    <mergeCell ref="A9:E9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Gera Imperium Green101 stanley</vt:lpstr>
      <vt:lpstr>Gera Imperium Green101 JP</vt:lpstr>
      <vt:lpstr>Ritesh Chodankar 102</vt:lpstr>
      <vt:lpstr>Ritesh Chodankar 103</vt:lpstr>
      <vt:lpstr>Urvashi 201</vt:lpstr>
      <vt:lpstr>Kara Homes 202</vt:lpstr>
      <vt:lpstr>DTL 203</vt:lpstr>
      <vt:lpstr>Gomeco Housing co.sco. 204</vt:lpstr>
      <vt:lpstr>Gera's Imperium Green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ACCOUNTS</dc:creator>
  <cp:lastModifiedBy>ACCOUNTS</cp:lastModifiedBy>
  <dcterms:created xsi:type="dcterms:W3CDTF">2025-04-11T07:25:00Z</dcterms:created>
  <dcterms:modified xsi:type="dcterms:W3CDTF">2025-08-06T06:50:34Z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EAE79A83D6CB46BBB1EC5C5182BC82A8_12</vt:lpwstr>
  </property>
  <property fmtid="{D5CDD505-2E9C-101B-9397-08002B2CF9AE}" pid="3" name="KSOProductBuildVer">
    <vt:lpwstr>1033-12.2.0.21931</vt:lpwstr>
  </property>
</Properties>
</file>